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pivotTables/pivotTable4.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Y:\Réadaptation\Management des contrats\Commun\4. GT MDC\MDC Latin\Reporting 2024\3. Documents finaux\"/>
    </mc:Choice>
  </mc:AlternateContent>
  <workbookProtection workbookAlgorithmName="SHA-512" workbookHashValue="Xyo2tPkyE7BIfbuJ9Loy1sVErjufhbDnlED0ggkEkCuiCCwEXrJIsaG/lhRHvjLr2awTBJooIQKgRWHZ2NqymQ==" workbookSaltValue="qnGhQopCxdQcW5gmuRdBWA==" workbookSpinCount="100000" lockStructure="1"/>
  <bookViews>
    <workbookView xWindow="240" yWindow="120" windowWidth="23760" windowHeight="9630" tabRatio="809"/>
  </bookViews>
  <sheets>
    <sheet name="1) Report" sheetId="1" r:id="rId1"/>
    <sheet name="2) Résumé" sheetId="4" r:id="rId2"/>
    <sheet name="3) Statistiques" sheetId="5" r:id="rId3"/>
    <sheet name="4) Statistiques ventilées" sheetId="8" r:id="rId4"/>
    <sheet name="5) Aide" sheetId="6" r:id="rId5"/>
    <sheet name="Base de données" sheetId="2" state="hidden" r:id="rId6"/>
  </sheets>
  <definedNames>
    <definedName name="_xlnm._FilterDatabase" localSheetId="0" hidden="1">'1) Report'!$A$1:$D$129</definedName>
    <definedName name="_xlnm._FilterDatabase" localSheetId="1" hidden="1">'2) Résumé'!$B$1:$E$123</definedName>
    <definedName name="_xlnm._FilterDatabase" localSheetId="2" hidden="1">'3) Statistiques'!$A$1:$D$141</definedName>
    <definedName name="_xlnm._FilterDatabase" localSheetId="4" hidden="1">'5) Aide'!$A$1:$D$138</definedName>
    <definedName name="_xlnm._FilterDatabase" localSheetId="5" hidden="1">'Base de données'!$A$1:$C$124</definedName>
    <definedName name="Instruction_courte">'2) Résumé'!$F$9:$H$25</definedName>
    <definedName name="Liste">'2) Résumé'!$F$9:$H$25</definedName>
  </definedNames>
  <calcPr calcId="162913"/>
  <pivotCaches>
    <pivotCache cacheId="5" r:id="rId7"/>
    <pivotCache cacheId="9" r:id="rId8"/>
  </pivotCaches>
</workbook>
</file>

<file path=xl/calcChain.xml><?xml version="1.0" encoding="utf-8"?>
<calcChain xmlns="http://schemas.openxmlformats.org/spreadsheetml/2006/main">
  <c r="O18" i="1" l="1"/>
  <c r="O19" i="1"/>
  <c r="N18" i="1"/>
  <c r="N19" i="1"/>
  <c r="N877" i="1" l="1"/>
  <c r="U19" i="1" l="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8" i="1"/>
  <c r="K18" i="1"/>
  <c r="O21" i="1" l="1"/>
  <c r="O20"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F16" i="1"/>
  <c r="N16" i="1" l="1"/>
  <c r="K21" i="4"/>
  <c r="K20" i="4"/>
  <c r="K19" i="4"/>
  <c r="J21" i="4"/>
  <c r="J20" i="4"/>
  <c r="F27" i="2" l="1"/>
  <c r="F28" i="2"/>
  <c r="F29" i="2"/>
  <c r="F30" i="2"/>
  <c r="F31" i="2"/>
  <c r="F32" i="2"/>
  <c r="F33" i="2"/>
  <c r="F34" i="2"/>
  <c r="F35" i="2"/>
  <c r="F36" i="2"/>
  <c r="F37" i="2"/>
  <c r="F38" i="2"/>
  <c r="F39" i="2"/>
  <c r="F40" i="2"/>
  <c r="F41" i="2"/>
  <c r="F42" i="2"/>
  <c r="F26" i="2"/>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I4" i="4"/>
  <c r="K10" i="4"/>
  <c r="K11" i="4"/>
  <c r="K12" i="4"/>
  <c r="K13" i="4"/>
  <c r="K14" i="4"/>
  <c r="K15" i="4"/>
  <c r="K16" i="4"/>
  <c r="K17" i="4"/>
  <c r="K18" i="4"/>
  <c r="K9" i="4"/>
  <c r="J10" i="4"/>
  <c r="J11" i="4"/>
  <c r="J12" i="4"/>
  <c r="J13" i="4"/>
  <c r="J14" i="4"/>
  <c r="J15" i="4"/>
  <c r="J16" i="4"/>
  <c r="J17" i="4"/>
  <c r="J18" i="4"/>
  <c r="J19" i="4"/>
  <c r="J9" i="4"/>
  <c r="H38" i="4"/>
  <c r="H39" i="4"/>
  <c r="H40" i="4"/>
  <c r="H41" i="4"/>
  <c r="H37" i="4"/>
  <c r="F40" i="4"/>
  <c r="F41" i="4"/>
  <c r="F39" i="4"/>
  <c r="F38" i="4"/>
  <c r="F37" i="4"/>
  <c r="H33" i="4"/>
  <c r="H32" i="4"/>
  <c r="H31" i="4"/>
  <c r="D52" i="4"/>
  <c r="D53" i="4"/>
  <c r="D54" i="4"/>
  <c r="D51" i="4"/>
  <c r="D49" i="4"/>
  <c r="D44" i="4"/>
  <c r="D45" i="4"/>
  <c r="D46" i="4"/>
  <c r="D47" i="4"/>
  <c r="D48" i="4"/>
  <c r="D42" i="4"/>
  <c r="D37" i="4"/>
  <c r="D38" i="4"/>
  <c r="D39" i="4"/>
  <c r="D40" i="4"/>
  <c r="D41" i="4"/>
  <c r="D35" i="4"/>
  <c r="D34" i="4"/>
  <c r="D33" i="4"/>
  <c r="D31" i="4"/>
  <c r="D28" i="4"/>
  <c r="D29" i="4"/>
  <c r="D30" i="4"/>
  <c r="D27" i="4"/>
  <c r="D25" i="4"/>
  <c r="D24" i="4"/>
  <c r="D23" i="4"/>
  <c r="D21" i="4"/>
  <c r="D14" i="4"/>
  <c r="D15" i="4"/>
  <c r="D16" i="4"/>
  <c r="D17" i="4"/>
  <c r="D18" i="4"/>
  <c r="D19" i="4"/>
  <c r="D20" i="4"/>
  <c r="D13" i="4"/>
  <c r="D11" i="4"/>
  <c r="D10" i="4" s="1"/>
  <c r="B52" i="5"/>
  <c r="B46" i="5"/>
  <c r="B49" i="5"/>
  <c r="B22" i="5"/>
  <c r="B21" i="5"/>
  <c r="B51" i="5"/>
  <c r="B23" i="5"/>
  <c r="B45" i="5"/>
  <c r="B48" i="5"/>
  <c r="B47" i="5"/>
  <c r="B50" i="5"/>
  <c r="D50" i="4" l="1"/>
  <c r="D43" i="4"/>
  <c r="K22" i="4"/>
  <c r="D36" i="4"/>
  <c r="D32" i="4"/>
  <c r="D26" i="4"/>
  <c r="O16" i="1" s="1"/>
  <c r="D22" i="4"/>
  <c r="D12" i="4"/>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8" i="1"/>
  <c r="G16" i="1"/>
  <c r="B24" i="5"/>
  <c r="D9" i="4" l="1"/>
  <c r="H16" i="1"/>
  <c r="E16" i="1"/>
  <c r="A16" i="1"/>
  <c r="Q16" i="1" l="1"/>
  <c r="P16" i="1"/>
  <c r="M16" i="1"/>
  <c r="L4" i="1"/>
  <c r="K4" i="1"/>
</calcChain>
</file>

<file path=xl/sharedStrings.xml><?xml version="1.0" encoding="utf-8"?>
<sst xmlns="http://schemas.openxmlformats.org/spreadsheetml/2006/main" count="397" uniqueCount="250">
  <si>
    <t>REPORTING DES MESURES</t>
  </si>
  <si>
    <t>PRESTATAIRE</t>
  </si>
  <si>
    <t>Nom du prestataire</t>
  </si>
  <si>
    <t>PERIODE</t>
  </si>
  <si>
    <t>Nom bénéficiaire</t>
  </si>
  <si>
    <t>N°AVS bénéficiaire</t>
  </si>
  <si>
    <t>Date de naissance</t>
  </si>
  <si>
    <t>Date réception communication</t>
  </si>
  <si>
    <t>Date de la mesure</t>
  </si>
  <si>
    <t>Interruption</t>
  </si>
  <si>
    <t>Prolongation</t>
  </si>
  <si>
    <t>Code de prestation</t>
  </si>
  <si>
    <t>Chaque mesure faisant l'objet d'une ligne, un même assuré (qui aurait participé à plusieurs mesures) peut être nommé sur plus d'une ligne.</t>
  </si>
  <si>
    <t>/</t>
  </si>
  <si>
    <t>date de début</t>
  </si>
  <si>
    <t xml:space="preserve">La mesure a-t-elle été interrompue de façon anticipée, si oui pour quel motif ? </t>
  </si>
  <si>
    <t>La mesure a-t-elle été prolongée ?</t>
  </si>
  <si>
    <t>Colonne automatique</t>
  </si>
  <si>
    <t>NSS</t>
  </si>
  <si>
    <t>NOM</t>
  </si>
  <si>
    <t>NAISSANCE</t>
  </si>
  <si>
    <t>DATE COMM</t>
  </si>
  <si>
    <t>DEBUT</t>
  </si>
  <si>
    <t>FIN</t>
  </si>
  <si>
    <t>INTERRUPTION</t>
  </si>
  <si>
    <t>PROLONGATION</t>
  </si>
  <si>
    <t>CODE PRESTATION</t>
  </si>
  <si>
    <t>Base de données du tableau de reporting</t>
  </si>
  <si>
    <t>1. Oui / Non</t>
  </si>
  <si>
    <t>Oui</t>
  </si>
  <si>
    <t>Non</t>
  </si>
  <si>
    <t>2. CP</t>
  </si>
  <si>
    <t>MEI</t>
  </si>
  <si>
    <t>MIP</t>
  </si>
  <si>
    <t>Adaptation du poste de travail</t>
  </si>
  <si>
    <t>Cours de formation</t>
  </si>
  <si>
    <t>Réadaptation socioprofessionnelle</t>
  </si>
  <si>
    <t>Mesure d'occupation</t>
  </si>
  <si>
    <t>Entretiens et analyses d’orientation professionnelle</t>
  </si>
  <si>
    <t>Mesures d’orientation professionnelle</t>
  </si>
  <si>
    <t>Recherche d’emploi</t>
  </si>
  <si>
    <t>Maintien en emploi</t>
  </si>
  <si>
    <t xml:space="preserve">Prestation de coaching </t>
  </si>
  <si>
    <t>14quater</t>
  </si>
  <si>
    <t>Prestation de coaching - Recherche d'une place en mesure sur le 1er marché</t>
  </si>
  <si>
    <t>Prestation de coaching après la réadaptation</t>
  </si>
  <si>
    <t>MR</t>
  </si>
  <si>
    <t>Travail de transition</t>
  </si>
  <si>
    <t>Contribution à l'employeur</t>
  </si>
  <si>
    <t>Mesures de réinsertion destinées aux jeunes</t>
  </si>
  <si>
    <t>Entraînement progressif</t>
  </si>
  <si>
    <t>Entraînement au travail</t>
  </si>
  <si>
    <t>Orientation</t>
  </si>
  <si>
    <t>Entretiens et bilans d’orientation professionnelle</t>
  </si>
  <si>
    <t xml:space="preserve">Mesures préparatoires durant l’orientation professionnelle </t>
  </si>
  <si>
    <t xml:space="preserve">Examen approfondi de professions possibles </t>
  </si>
  <si>
    <t>Attestation fédérale de formation professionnelle AFP</t>
  </si>
  <si>
    <t>Autres formations en vue de la réadaptation professionnelle</t>
  </si>
  <si>
    <t>Préparation ciblée</t>
  </si>
  <si>
    <t>Perfectionnement professionnel</t>
  </si>
  <si>
    <t>Réentraînement au travail dans la même profession (art. 17 al. 2 LAI)</t>
  </si>
  <si>
    <t>REC</t>
  </si>
  <si>
    <t>PLA</t>
  </si>
  <si>
    <t>Placement à l’essai</t>
  </si>
  <si>
    <t>Location de services</t>
  </si>
  <si>
    <t>Indemnité pour augmentation des contributions au bailleur de service</t>
  </si>
  <si>
    <t>Prestation</t>
  </si>
  <si>
    <t>PRESTATION</t>
  </si>
  <si>
    <t>Mesure</t>
  </si>
  <si>
    <t>Colonne pour le reporting</t>
  </si>
  <si>
    <t>MESURE</t>
  </si>
  <si>
    <t>4. Prestation</t>
  </si>
  <si>
    <t>3. Mesures</t>
  </si>
  <si>
    <t>Préparation à un travail auxiliaire ou à une activité en atelier protégé</t>
  </si>
  <si>
    <t>FPI</t>
  </si>
  <si>
    <t>Type de mesure</t>
  </si>
  <si>
    <t>TYPE</t>
  </si>
  <si>
    <r>
      <t>Selon dénomination du prestataire 
(</t>
    </r>
    <r>
      <rPr>
        <sz val="8"/>
        <color rgb="FFFF0000"/>
        <rFont val="Arial"/>
        <family val="2"/>
      </rPr>
      <t>Modifications à introduire dans le tableau "Résumé"</t>
    </r>
    <r>
      <rPr>
        <sz val="8"/>
        <color theme="1"/>
        <rFont val="Arial"/>
        <family val="2"/>
      </rPr>
      <t>)</t>
    </r>
  </si>
  <si>
    <t xml:space="preserve">Les objectifs de la mesure ont-ils été transmis spontanément et par écrit ? </t>
  </si>
  <si>
    <t>Mandant</t>
  </si>
  <si>
    <t>Conseillère  Conseiller 
AI</t>
  </si>
  <si>
    <t>Remarques</t>
  </si>
  <si>
    <t>Autres 
Remarques
Compléments</t>
  </si>
  <si>
    <t>AI</t>
  </si>
  <si>
    <t>CAI</t>
  </si>
  <si>
    <t>REMARQUES</t>
  </si>
  <si>
    <t>ENG</t>
  </si>
  <si>
    <t>STAGES</t>
  </si>
  <si>
    <t>PRES</t>
  </si>
  <si>
    <t>TRANS</t>
  </si>
  <si>
    <t>OBJ</t>
  </si>
  <si>
    <t>5. Interruptions</t>
  </si>
  <si>
    <t>Comportement inadéquat / Absences injustifiées (dont maladie sans certificat médical)</t>
  </si>
  <si>
    <t>Raison de santé</t>
  </si>
  <si>
    <t>Mesure inadaptée / Autre mesure nécessaire</t>
  </si>
  <si>
    <t>Atteinte anticipée des objectifs / Placement</t>
  </si>
  <si>
    <t>Maternité / Départ / Décès / Décision du bénéficiaire</t>
  </si>
  <si>
    <t>Autres</t>
  </si>
  <si>
    <t>RESUME DU REPORT</t>
  </si>
  <si>
    <t>Mesures</t>
  </si>
  <si>
    <t>Total des mesures</t>
  </si>
  <si>
    <t>Mesures d’instruction médico-professionnelle</t>
  </si>
  <si>
    <t xml:space="preserve">Mesure d'occupation </t>
  </si>
  <si>
    <t>Recherche d'emploi</t>
  </si>
  <si>
    <t>Entretiens et analyses d'orientation professionnelle</t>
  </si>
  <si>
    <t>Mesure d'orientation professionnelle</t>
  </si>
  <si>
    <t>Prestation de coaching</t>
  </si>
  <si>
    <t>Conseils et suivis</t>
  </si>
  <si>
    <t>Entretiens et bilans d'orientation professionnelle</t>
  </si>
  <si>
    <t>Mesures préparatoires durant l'orientation professionnelle</t>
  </si>
  <si>
    <t>Examen approfondi de professions possibles</t>
  </si>
  <si>
    <t>Certificat fédéral de capacité CFC</t>
  </si>
  <si>
    <t>Réentraînement au travail dans la même profession (art.17 al.2 LAI)</t>
  </si>
  <si>
    <t>Placement à l'essai</t>
  </si>
  <si>
    <r>
      <t>Colonne L - Dénomination prestatair (</t>
    </r>
    <r>
      <rPr>
        <b/>
        <sz val="11"/>
        <color rgb="FFFF0000"/>
        <rFont val="Arial"/>
        <family val="2"/>
      </rPr>
      <t>modifiable</t>
    </r>
    <r>
      <rPr>
        <b/>
        <sz val="11"/>
        <color theme="1"/>
        <rFont val="Arial"/>
        <family val="2"/>
      </rPr>
      <t>)</t>
    </r>
  </si>
  <si>
    <t>Instruction courte</t>
  </si>
  <si>
    <t>MIP 1</t>
  </si>
  <si>
    <t>MIP 2</t>
  </si>
  <si>
    <t>MR 1</t>
  </si>
  <si>
    <t>MR 2</t>
  </si>
  <si>
    <t>Orientation 1</t>
  </si>
  <si>
    <t>Orientation 2</t>
  </si>
  <si>
    <t>AFP Peintre</t>
  </si>
  <si>
    <t>CFC Cuisinier</t>
  </si>
  <si>
    <t>SFIP</t>
  </si>
  <si>
    <t>SRE</t>
  </si>
  <si>
    <t>Coaching</t>
  </si>
  <si>
    <t>A modifier par le prestataire si nécessaire</t>
  </si>
  <si>
    <t>Stages et prolongations</t>
  </si>
  <si>
    <t>Semaines de stages</t>
  </si>
  <si>
    <t>Nombre de prolongations</t>
  </si>
  <si>
    <t>Motifs d'interruption</t>
  </si>
  <si>
    <t>Mandants AI</t>
  </si>
  <si>
    <t>6. AI</t>
  </si>
  <si>
    <t>BE</t>
  </si>
  <si>
    <t>FR</t>
  </si>
  <si>
    <t>GE</t>
  </si>
  <si>
    <t>JU</t>
  </si>
  <si>
    <t>NE</t>
  </si>
  <si>
    <t>TI</t>
  </si>
  <si>
    <t>VD</t>
  </si>
  <si>
    <t>VS</t>
  </si>
  <si>
    <t>SO</t>
  </si>
  <si>
    <t>BS</t>
  </si>
  <si>
    <t>BL</t>
  </si>
  <si>
    <t>GR</t>
  </si>
  <si>
    <t>Total</t>
  </si>
  <si>
    <t>7. chiffre 1</t>
  </si>
  <si>
    <t>8. CDI</t>
  </si>
  <si>
    <t>D</t>
  </si>
  <si>
    <t>C</t>
  </si>
  <si>
    <t>STATISTIQUES</t>
  </si>
  <si>
    <t>Statistiques globales des mesures</t>
  </si>
  <si>
    <t>Nombre de NSS</t>
  </si>
  <si>
    <t>Total général</t>
  </si>
  <si>
    <t>Combien de bénéficiaires ont été engagés sur le premier marché du travail ?</t>
  </si>
  <si>
    <t>Statistiques détaillées pour les stages</t>
  </si>
  <si>
    <t>Nombre de bénéficiaires</t>
  </si>
  <si>
    <t>des objectifs ont été transmis spontanément et par écrit sur l'ensemble des bénéficiaires</t>
  </si>
  <si>
    <t>Constats</t>
  </si>
  <si>
    <t xml:space="preserve">des objectifs fixés ont été atteints sur l'ensemble des bénéficiaires </t>
  </si>
  <si>
    <t xml:space="preserve">des bénéficiaires ont réalisé un stage </t>
  </si>
  <si>
    <t>des bénéficiaires ont été engagés sur le premier marché après la mesure chez le prestataire</t>
  </si>
  <si>
    <t>Combien de bénéficiaires ont bénéficiés de stages et dans quelles mesures ? Des contrats sur le premier marché ont-ils été signés ?</t>
  </si>
  <si>
    <t>(vide)</t>
  </si>
  <si>
    <t>Top 10 des conseillères - conseillers AI</t>
  </si>
  <si>
    <t>Colonne</t>
  </si>
  <si>
    <t>Description</t>
  </si>
  <si>
    <t>Action</t>
  </si>
  <si>
    <t>A</t>
  </si>
  <si>
    <t>Manuelle</t>
  </si>
  <si>
    <t>B</t>
  </si>
  <si>
    <t>Colonne libre prévue pour y inscrire les noms des bénéficiaires, ou une autre information, afin de faciliter le remplissage du tableau</t>
  </si>
  <si>
    <t>E à F</t>
  </si>
  <si>
    <t>G</t>
  </si>
  <si>
    <t xml:space="preserve">En cas d'interruption de mesure avant la fin prévue, indication du motif de l’interruption </t>
  </si>
  <si>
    <t>Menu déroulant</t>
  </si>
  <si>
    <t>H</t>
  </si>
  <si>
    <t>M</t>
  </si>
  <si>
    <t>N</t>
  </si>
  <si>
    <t xml:space="preserve">En plus de la communication, un mandat écrit  a-t-il été spontanément transmis par l’office AI ? Si oui, cliquez sur le chiffre 1 </t>
  </si>
  <si>
    <t>O</t>
  </si>
  <si>
    <t>P</t>
  </si>
  <si>
    <t>Q</t>
  </si>
  <si>
    <t>R</t>
  </si>
  <si>
    <t>S</t>
  </si>
  <si>
    <t>T</t>
  </si>
  <si>
    <t>Toutes remarques pertinentes concernant le déroulement de la mesure. Ces remarques sont un complément qualitatif utile pour le management des contrats.</t>
  </si>
  <si>
    <t>I</t>
  </si>
  <si>
    <t>K</t>
  </si>
  <si>
    <t>L</t>
  </si>
  <si>
    <t>Date de naissance du/de la bénéficiaire</t>
  </si>
  <si>
    <t>Renseignement en cas de prolongation de la mesure</t>
  </si>
  <si>
    <t>Remplissage automatique avec la mesure concernée</t>
  </si>
  <si>
    <t>Automatique</t>
  </si>
  <si>
    <t xml:space="preserve">Quel AI vous a-t-il mandaté ? </t>
  </si>
  <si>
    <t>Nom du conseiller ou de la conseillère qui vous a mandaté</t>
  </si>
  <si>
    <t xml:space="preserve">Manuelle </t>
  </si>
  <si>
    <t>Manuelle et menu déroulant</t>
  </si>
  <si>
    <r>
      <t xml:space="preserve">Renseignement du code de prestation mentionné dans la communication. </t>
    </r>
    <r>
      <rPr>
        <b/>
        <sz val="11"/>
        <color theme="1"/>
        <rFont val="Arial"/>
        <family val="2"/>
      </rPr>
      <t>Si le code de prestation renseigné n'existe pas, la mise à jour automatique ne sera pas possible.</t>
    </r>
  </si>
  <si>
    <t xml:space="preserve">AIDE </t>
  </si>
  <si>
    <t>Aide pour compléter l'onglet 1) Report</t>
  </si>
  <si>
    <t>Aide pour mettre à jour l'onglet 3) Statistiques</t>
  </si>
  <si>
    <r>
      <t xml:space="preserve">1 - Sélectionnez une cellule d'un des tableaux statistiques. Par exemple, la cellule </t>
    </r>
    <r>
      <rPr>
        <b/>
        <sz val="11"/>
        <color theme="1"/>
        <rFont val="Arial"/>
        <family val="2"/>
      </rPr>
      <t>C8</t>
    </r>
  </si>
  <si>
    <r>
      <t xml:space="preserve">2 - Dans le menu, </t>
    </r>
    <r>
      <rPr>
        <b/>
        <sz val="11"/>
        <color rgb="FFFF0000"/>
        <rFont val="Arial"/>
        <family val="2"/>
      </rPr>
      <t>1</t>
    </r>
    <r>
      <rPr>
        <sz val="11"/>
        <color theme="1"/>
        <rFont val="Arial"/>
        <family val="2"/>
      </rPr>
      <t xml:space="preserve">. ouvrez l'onglet des "Données", </t>
    </r>
    <r>
      <rPr>
        <b/>
        <sz val="11"/>
        <color rgb="FFFF0000"/>
        <rFont val="Arial"/>
        <family val="2"/>
      </rPr>
      <t>2</t>
    </r>
    <r>
      <rPr>
        <sz val="11"/>
        <color theme="1"/>
        <rFont val="Arial"/>
        <family val="2"/>
      </rPr>
      <t>. sélectionnez l'option "Actualisez tout".</t>
    </r>
  </si>
  <si>
    <t>9. Type prestataire</t>
  </si>
  <si>
    <t>Dates de début et fin effective de la mesure. Laisser vide si mesure en cours.</t>
  </si>
  <si>
    <t>10. Ventilation des MIP pour les statistiques supplémentaires</t>
  </si>
  <si>
    <t>FPI / REC</t>
  </si>
  <si>
    <t>Statistiques supplémentaires MDC</t>
  </si>
  <si>
    <t>Statistiques supp</t>
  </si>
  <si>
    <t>Étiquettes de lignes</t>
  </si>
  <si>
    <t>Présence augmentée ?</t>
  </si>
  <si>
    <t>Combien de bénéficiaires ont-ils été engagés sur le premier marché du travail ?</t>
  </si>
  <si>
    <t>Combien de stages ont été mis en place?</t>
  </si>
  <si>
    <t>Cdd &lt; 12 mois</t>
  </si>
  <si>
    <t>Cdi ou cdd &gt; 12 mois</t>
  </si>
  <si>
    <t>Apprentissage entreprise 1er marché</t>
  </si>
  <si>
    <t>Manuelle ou vide si pas de stage</t>
  </si>
  <si>
    <t>Pour combien de bénéficiaires, les objectifs ont-ils été atteints ?</t>
  </si>
  <si>
    <t>STATISTIQUES VENTILEES</t>
  </si>
  <si>
    <t>Combien de bénéficiaires ont bénéficié de stages ?</t>
  </si>
  <si>
    <t xml:space="preserve">Pour combien de bénéficiaires les objectifs ont-ils été transmis spontanément et par écrit ? </t>
  </si>
  <si>
    <t>Combien de bénéficiaires ont-ils bénéficié de stages ?</t>
  </si>
  <si>
    <t>Pour combien de bénéficiaires les objectifs ont-ils été atteints ?</t>
  </si>
  <si>
    <t>des bénéficiaires en 14quater ont réalisé un stage</t>
  </si>
  <si>
    <t>des bénéficiaires en FPI ont réalisé un stage</t>
  </si>
  <si>
    <t>des bénéficiaires en MEI ont réalisé un stage</t>
  </si>
  <si>
    <t>des bénéficiaires en MIP ont réalisé un stage</t>
  </si>
  <si>
    <t>des bénéficiaires en MR ont réalisé un stage</t>
  </si>
  <si>
    <t>des bénéficiaires en orientation ont réalisé un stage</t>
  </si>
  <si>
    <t>des bénéficiaires en PLA ont réalisé un stage</t>
  </si>
  <si>
    <t>des bénéficiaires en REC ont réalisé un stage</t>
  </si>
  <si>
    <t xml:space="preserve">Ce tableau de reporting a été conçu afin de permettre un suivi qualitatif des mesures des prestataires. Les données complétées sont étudiées par le service MDC en marge des revues de collaboration réalisées avec le prestataire. 
Les éléments qualitatifs recueillis dans ce formulaire sont soumis à l'appréciation du MDC et discutés lors des revues de collaboration. </t>
  </si>
  <si>
    <t>Le N° AVS se trouve en haut à gauche de la communication adressée par l’OAI</t>
  </si>
  <si>
    <r>
      <t xml:space="preserve">Cellules à compléter uniquement pour les MR. </t>
    </r>
    <r>
      <rPr>
        <b/>
        <sz val="11"/>
        <color theme="1"/>
        <rFont val="Arial"/>
        <family val="2"/>
      </rPr>
      <t>Si la cellule devient verte et que la capacité de présence a augmenté durant la mesure, alors cliquez sur le chiffre 1 en écrasant</t>
    </r>
    <r>
      <rPr>
        <sz val="11"/>
        <color theme="1"/>
        <rFont val="Arial"/>
        <family val="2"/>
      </rPr>
      <t>. Pour le reste, il n'est pas nécessaire de compléter.</t>
    </r>
  </si>
  <si>
    <r>
      <t xml:space="preserve">Si un contrat de travail (CDD ou CDI) a été signé au terme de la mesure, renseignez le. </t>
    </r>
    <r>
      <rPr>
        <b/>
        <sz val="11"/>
        <color theme="1"/>
        <rFont val="Arial"/>
        <family val="2"/>
      </rPr>
      <t>Il s'agit uniquement des contrats avec les entreprises du premier marché.</t>
    </r>
  </si>
  <si>
    <r>
      <t xml:space="preserve">Les noms </t>
    </r>
    <r>
      <rPr>
        <sz val="8"/>
        <color rgb="FFFF0000"/>
        <rFont val="Arial"/>
        <family val="2"/>
      </rPr>
      <t>doivent être effacés</t>
    </r>
    <r>
      <rPr>
        <sz val="8"/>
        <color theme="1"/>
        <rFont val="Arial"/>
        <family val="2"/>
      </rPr>
      <t xml:space="preserve"> avant l'envoi   (protection des données)
Cette colonne peut être utilisée pour un autre usage.</t>
    </r>
  </si>
  <si>
    <r>
      <t>Date de fin effective   
(</t>
    </r>
    <r>
      <rPr>
        <sz val="8"/>
        <color rgb="FFFF0000"/>
        <rFont val="Arial"/>
        <family val="2"/>
      </rPr>
      <t>si mesure en cours, laisser vide</t>
    </r>
    <r>
      <rPr>
        <sz val="8"/>
        <color theme="1"/>
        <rFont val="Arial"/>
        <family val="2"/>
      </rPr>
      <t>)</t>
    </r>
  </si>
  <si>
    <r>
      <t xml:space="preserve">Quel code de prestation est renseigné sur la communication ? </t>
    </r>
    <r>
      <rPr>
        <b/>
        <sz val="8"/>
        <color theme="1"/>
        <rFont val="Arial"/>
        <family val="2"/>
      </rPr>
      <t xml:space="preserve">
</t>
    </r>
    <r>
      <rPr>
        <sz val="8"/>
        <color rgb="FFFF0000"/>
        <rFont val="Arial"/>
        <family val="2"/>
      </rPr>
      <t>Faux code = erreur</t>
    </r>
  </si>
  <si>
    <r>
      <t>Les objectifs ont-ils été atteints ?
(</t>
    </r>
    <r>
      <rPr>
        <sz val="8"/>
        <color rgb="FFFF0000"/>
        <rFont val="Arial"/>
        <family val="2"/>
      </rPr>
      <t>uniquement pour les mesures terminées</t>
    </r>
    <r>
      <rPr>
        <sz val="8"/>
        <color theme="1"/>
        <rFont val="Arial"/>
        <family val="2"/>
      </rPr>
      <t>)</t>
    </r>
  </si>
  <si>
    <r>
      <t xml:space="preserve">Présence
augmentée ?
</t>
    </r>
    <r>
      <rPr>
        <sz val="8"/>
        <color rgb="FFFF0000"/>
        <rFont val="Arial"/>
        <family val="2"/>
      </rPr>
      <t>Applicable uniquement si MR ou MIP 565 &amp; 566</t>
    </r>
    <r>
      <rPr>
        <sz val="8"/>
        <color theme="1"/>
        <rFont val="Arial"/>
        <family val="2"/>
      </rPr>
      <t xml:space="preserve">
</t>
    </r>
  </si>
  <si>
    <r>
      <rPr>
        <b/>
        <sz val="8"/>
        <color theme="1"/>
        <rFont val="Arial"/>
        <family val="2"/>
      </rPr>
      <t>Semaines</t>
    </r>
    <r>
      <rPr>
        <sz val="8"/>
        <color theme="1"/>
        <rFont val="Arial"/>
        <family val="2"/>
      </rPr>
      <t xml:space="preserve"> de stages sur le 1er marché ?
(</t>
    </r>
    <r>
      <rPr>
        <b/>
        <sz val="8"/>
        <color rgb="FFFF0000"/>
        <rFont val="Arial"/>
        <family val="2"/>
      </rPr>
      <t xml:space="preserve"> </t>
    </r>
    <r>
      <rPr>
        <sz val="8"/>
        <color rgb="FFFF0000"/>
        <rFont val="Arial"/>
        <family val="2"/>
      </rPr>
      <t>Semaine = dès 4 jours</t>
    </r>
    <r>
      <rPr>
        <sz val="8"/>
        <color theme="1"/>
        <rFont val="Arial"/>
        <family val="2"/>
      </rPr>
      <t>)</t>
    </r>
  </si>
  <si>
    <r>
      <t>Engagement sur le 1er marché de l'emploi ? (</t>
    </r>
    <r>
      <rPr>
        <sz val="8"/>
        <color rgb="FFFF0000"/>
        <rFont val="Arial"/>
        <family val="2"/>
      </rPr>
      <t>contrat</t>
    </r>
    <r>
      <rPr>
        <sz val="8"/>
        <color theme="1"/>
        <rFont val="Arial"/>
        <family val="2"/>
      </rPr>
      <t>)</t>
    </r>
  </si>
  <si>
    <r>
      <t xml:space="preserve">Critères qualitatifs
</t>
    </r>
    <r>
      <rPr>
        <sz val="11"/>
        <color rgb="FFFF0000"/>
        <rFont val="Arial"/>
        <family val="2"/>
      </rPr>
      <t>(1 = oui / vide = non)</t>
    </r>
  </si>
  <si>
    <t>Date de réception de la communication concernant le/la bénéficiaire</t>
  </si>
  <si>
    <r>
      <t xml:space="preserve">Si, </t>
    </r>
    <r>
      <rPr>
        <b/>
        <sz val="11"/>
        <rFont val="Arial"/>
        <family val="2"/>
      </rPr>
      <t xml:space="preserve">en plus </t>
    </r>
    <r>
      <rPr>
        <sz val="11"/>
        <rFont val="Arial"/>
        <family val="2"/>
      </rPr>
      <t>de son appellation formelle (par ex. MR Entraînement progressif) la mesure a un nom spécifique propre au prestataire, veuillez l’indiquer dans le tableau de la page "Résumé". Ainsi, en cliquant dans la cellule, le/s nom/s apparaîtront en choix. Ces précisions permettront au management des contrats de savoir quelles sont les mesures utilisées, notamment s’il y en a plusieurs possibles concernant le même article de loi (par ex. volet didactique uniquement,  cours de bureautique ou de comptabilité, etc.)</t>
    </r>
  </si>
  <si>
    <r>
      <t xml:space="preserve">Les objectifs de la mesure ont-ils été atteints à son terme ? Si oui, cliquez sur le chiffre 1. Si non, il est possible d’en préciser les raisons dans la colonne </t>
    </r>
    <r>
      <rPr>
        <b/>
        <sz val="11"/>
        <color theme="1"/>
        <rFont val="Arial"/>
        <family val="2"/>
      </rPr>
      <t>"Remarques".</t>
    </r>
    <r>
      <rPr>
        <sz val="11"/>
        <color theme="1"/>
        <rFont val="Arial"/>
        <family val="2"/>
      </rPr>
      <t xml:space="preserve"> Il va de soi que l’atteinte ou non des objectifs est liée à de multiples facteurs (par ex. santé de la personne, etc ..)</t>
    </r>
  </si>
  <si>
    <r>
      <t xml:space="preserve">Si des stages en entreprises </t>
    </r>
    <r>
      <rPr>
        <u/>
        <sz val="11"/>
        <color theme="1"/>
        <rFont val="Arial"/>
        <family val="2"/>
      </rPr>
      <t>du 1er marché</t>
    </r>
    <r>
      <rPr>
        <sz val="11"/>
        <color theme="1"/>
        <rFont val="Arial"/>
        <family val="2"/>
      </rPr>
      <t xml:space="preserve"> ont été effectués, indication de la durée totale en semaines.</t>
    </r>
    <r>
      <rPr>
        <b/>
        <sz val="11"/>
        <color theme="1"/>
        <rFont val="Arial"/>
        <family val="2"/>
      </rPr>
      <t xml:space="preserve"> Dès 4 jours de stage dans la même semaine, cette dernière est comptée. 
Si la présence hebdomadaire est inférieure, toutes les semaines peuvent être comptées si le stage dans la même entreprise dure plus d'un mois.
</t>
    </r>
    <r>
      <rPr>
        <b/>
        <sz val="11"/>
        <color rgb="FFFF0000"/>
        <rFont val="Arial"/>
        <family val="2"/>
      </rPr>
      <t xml:space="preserve">Un stage </t>
    </r>
    <r>
      <rPr>
        <b/>
        <sz val="11"/>
        <color rgb="FFFF0000"/>
        <rFont val="Arial"/>
        <family val="2"/>
      </rPr>
      <t>dans un autre atelier/secteur du prestataire (par ex. : boutique, restaurant d'application, ..) n'est pas considéré comme un stage pour cette statistique.</t>
    </r>
  </si>
  <si>
    <t>Nombre de bénéficiaires avec stages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</si>
</sst>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b/>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8"/>
      <color theme="1"/>
      <name val="Arial"/>
      <family val="2"/>
    </font>
    <font>
      <b/>
      <sz val="8"/>
      <color theme="1"/>
      <name val="Arial"/>
      <family val="2"/>
    </font>
    <font>
      <b/>
      <sz val="8"/>
      <color rgb="FFFF0000"/>
      <name val="Arial"/>
      <family val="2"/>
    </font>
    <font>
      <b/>
      <sz val="11"/>
      <color theme="1"/>
      <name val="Arial"/>
      <family val="2"/>
    </font>
    <font>
      <sz val="8"/>
      <color rgb="FFFF0000"/>
      <name val="Arial"/>
      <family val="2"/>
    </font>
    <font>
      <sz val="9"/>
      <color theme="1"/>
      <name val="Arial"/>
      <family val="2"/>
    </font>
    <font>
      <b/>
      <sz val="11"/>
      <color rgb="FFFF0000"/>
      <name val="Arial"/>
      <family val="2"/>
    </font>
    <font>
      <b/>
      <sz val="11"/>
      <name val="Arial"/>
      <family val="2"/>
    </font>
    <font>
      <sz val="9"/>
      <color rgb="FFFF0000"/>
      <name val="Arial"/>
      <family val="2"/>
    </font>
    <font>
      <sz val="11"/>
      <color theme="0"/>
      <name val="Arial"/>
      <family val="2"/>
    </font>
    <font>
      <sz val="9"/>
      <color theme="0"/>
      <name val="Arial"/>
      <family val="2"/>
    </font>
    <font>
      <b/>
      <sz val="14"/>
      <color theme="1"/>
      <name val="Arial"/>
      <family val="2"/>
    </font>
    <font>
      <sz val="11"/>
      <color rgb="FFFF0000"/>
      <name val="Arial"/>
      <family val="2"/>
    </font>
    <font>
      <u/>
      <sz val="11"/>
      <color theme="1"/>
      <name val="Arial"/>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3"/>
        <bgColor indexed="64"/>
      </patternFill>
    </fill>
    <fill>
      <patternFill patternType="solid">
        <fgColor theme="3"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22" fillId="0" borderId="0" applyFont="0" applyFill="0" applyBorder="0" applyAlignment="0" applyProtection="0"/>
  </cellStyleXfs>
  <cellXfs count="125">
    <xf numFmtId="0" fontId="0" fillId="0" borderId="0" xfId="0"/>
    <xf numFmtId="0" fontId="18" fillId="0" borderId="0" xfId="0" applyNumberFormat="1" applyFont="1"/>
    <xf numFmtId="0" fontId="18" fillId="0" borderId="0" xfId="0" applyNumberFormat="1" applyFont="1" applyAlignment="1">
      <alignment horizontal="center"/>
    </xf>
    <xf numFmtId="0" fontId="0" fillId="0" borderId="0" xfId="0" applyNumberFormat="1" applyFont="1" applyAlignment="1">
      <alignment horizontal="center" vertical="center"/>
    </xf>
    <xf numFmtId="0" fontId="18" fillId="0" borderId="0" xfId="0" applyNumberFormat="1" applyFont="1" applyAlignment="1">
      <alignment wrapText="1"/>
    </xf>
    <xf numFmtId="0" fontId="18" fillId="0" borderId="0" xfId="0" applyNumberFormat="1" applyFont="1" applyFill="1" applyBorder="1" applyAlignment="1">
      <alignment horizontal="center" vertical="center"/>
    </xf>
    <xf numFmtId="0" fontId="0" fillId="0" borderId="0" xfId="0" applyNumberFormat="1" applyFont="1"/>
    <xf numFmtId="0" fontId="18" fillId="0" borderId="10" xfId="0" applyNumberFormat="1" applyFont="1" applyBorder="1" applyAlignment="1">
      <alignment horizontal="center" vertical="center" wrapText="1"/>
    </xf>
    <xf numFmtId="0" fontId="18" fillId="0" borderId="10" xfId="0" applyNumberFormat="1" applyFont="1" applyBorder="1" applyAlignment="1">
      <alignment horizontal="center" vertical="center"/>
    </xf>
    <xf numFmtId="0" fontId="18" fillId="0" borderId="0" xfId="0" applyNumberFormat="1" applyFont="1" applyAlignment="1">
      <alignment horizontal="center" vertical="center"/>
    </xf>
    <xf numFmtId="0" fontId="18" fillId="0" borderId="0" xfId="0" applyNumberFormat="1" applyFont="1" applyAlignment="1">
      <alignment vertical="center"/>
    </xf>
    <xf numFmtId="0" fontId="18" fillId="35" borderId="13" xfId="0" applyNumberFormat="1" applyFont="1" applyFill="1" applyBorder="1" applyAlignment="1">
      <alignment horizontal="center" vertical="center" wrapText="1"/>
    </xf>
    <xf numFmtId="0" fontId="18" fillId="35" borderId="13"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xf>
    <xf numFmtId="0" fontId="18" fillId="0" borderId="10" xfId="0" applyNumberFormat="1" applyFont="1" applyBorder="1" applyAlignment="1">
      <alignment horizontal="center"/>
    </xf>
    <xf numFmtId="0" fontId="24" fillId="0" borderId="10" xfId="0" applyNumberFormat="1" applyFont="1" applyBorder="1" applyAlignment="1">
      <alignment horizontal="center" vertical="center"/>
    </xf>
    <xf numFmtId="0" fontId="0" fillId="0" borderId="10" xfId="0" applyNumberFormat="1" applyFont="1" applyBorder="1" applyAlignment="1">
      <alignment horizontal="center"/>
    </xf>
    <xf numFmtId="16" fontId="0" fillId="0" borderId="0" xfId="0" applyNumberFormat="1" applyFont="1"/>
    <xf numFmtId="0" fontId="24" fillId="0" borderId="10" xfId="0" applyNumberFormat="1" applyFont="1" applyFill="1" applyBorder="1" applyAlignment="1">
      <alignment horizontal="center" vertical="center"/>
    </xf>
    <xf numFmtId="0" fontId="24" fillId="0" borderId="0" xfId="0" applyNumberFormat="1" applyFont="1"/>
    <xf numFmtId="0" fontId="24" fillId="0" borderId="0" xfId="0" applyNumberFormat="1" applyFont="1" applyAlignment="1">
      <alignment wrapText="1"/>
    </xf>
    <xf numFmtId="0" fontId="18" fillId="0" borderId="0" xfId="0" applyNumberFormat="1" applyFont="1" applyFill="1"/>
    <xf numFmtId="0" fontId="18" fillId="0" borderId="13" xfId="0" applyNumberFormat="1" applyFont="1" applyFill="1" applyBorder="1" applyAlignment="1">
      <alignment horizontal="center" vertical="center"/>
    </xf>
    <xf numFmtId="0" fontId="18" fillId="33" borderId="11" xfId="0" applyNumberFormat="1" applyFont="1" applyFill="1" applyBorder="1" applyAlignment="1" applyProtection="1">
      <alignment horizontal="center" vertical="center" wrapText="1"/>
    </xf>
    <xf numFmtId="0" fontId="18" fillId="33" borderId="11" xfId="0" applyNumberFormat="1" applyFont="1" applyFill="1" applyBorder="1" applyAlignment="1" applyProtection="1">
      <alignment horizontal="center" vertical="center"/>
    </xf>
    <xf numFmtId="0" fontId="18" fillId="33" borderId="11" xfId="0" applyNumberFormat="1" applyFont="1" applyFill="1" applyBorder="1" applyAlignment="1" applyProtection="1">
      <alignment horizontal="center"/>
    </xf>
    <xf numFmtId="9" fontId="18" fillId="33" borderId="11" xfId="43" applyFont="1" applyFill="1" applyBorder="1" applyAlignment="1" applyProtection="1">
      <alignment horizontal="center" vertical="center"/>
    </xf>
    <xf numFmtId="0" fontId="24" fillId="0" borderId="10" xfId="0" applyNumberFormat="1" applyFont="1" applyBorder="1" applyAlignment="1" applyProtection="1">
      <alignment horizontal="center" vertical="center" wrapText="1"/>
      <protection locked="0"/>
    </xf>
    <xf numFmtId="0" fontId="24" fillId="0" borderId="10" xfId="0" applyNumberFormat="1" applyFont="1" applyBorder="1" applyAlignment="1" applyProtection="1">
      <alignment horizontal="center" vertical="center"/>
      <protection locked="0"/>
    </xf>
    <xf numFmtId="14" fontId="24" fillId="0" borderId="10" xfId="0" applyNumberFormat="1" applyFont="1" applyBorder="1" applyAlignment="1" applyProtection="1">
      <alignment horizontal="center" vertical="center"/>
      <protection locked="0"/>
    </xf>
    <xf numFmtId="0" fontId="24" fillId="0" borderId="10" xfId="0" applyNumberFormat="1" applyFont="1" applyFill="1" applyBorder="1" applyAlignment="1" applyProtection="1">
      <alignment horizontal="center" vertical="center"/>
      <protection locked="0"/>
    </xf>
    <xf numFmtId="0" fontId="0" fillId="0" borderId="0" xfId="0" applyNumberFormat="1"/>
    <xf numFmtId="0" fontId="0" fillId="0" borderId="0" xfId="0" applyAlignment="1">
      <alignment horizontal="left"/>
    </xf>
    <xf numFmtId="9" fontId="0" fillId="0" borderId="0" xfId="43" applyFont="1"/>
    <xf numFmtId="0" fontId="18" fillId="0" borderId="0" xfId="0" applyFont="1"/>
    <xf numFmtId="0" fontId="0" fillId="0" borderId="0" xfId="0" pivotButton="1" applyProtection="1">
      <protection locked="0"/>
    </xf>
    <xf numFmtId="0" fontId="0" fillId="0" borderId="0" xfId="0" applyAlignment="1" applyProtection="1">
      <alignment horizontal="left"/>
      <protection locked="0"/>
    </xf>
    <xf numFmtId="0" fontId="0" fillId="0" borderId="0" xfId="0" applyNumberFormat="1" applyProtection="1">
      <protection locked="0"/>
    </xf>
    <xf numFmtId="0" fontId="0" fillId="0" borderId="0" xfId="0" applyNumberFormat="1" applyAlignment="1" applyProtection="1">
      <alignment horizontal="center"/>
      <protection locked="0"/>
    </xf>
    <xf numFmtId="0" fontId="0" fillId="0" borderId="0" xfId="0" applyProtection="1">
      <protection locked="0"/>
    </xf>
    <xf numFmtId="0" fontId="26" fillId="37" borderId="10"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0" fillId="33" borderId="10" xfId="0" applyNumberFormat="1" applyFont="1" applyFill="1" applyBorder="1" applyAlignment="1">
      <alignment horizontal="center" vertical="center"/>
    </xf>
    <xf numFmtId="0" fontId="18" fillId="0" borderId="10" xfId="0" applyNumberFormat="1" applyFont="1" applyBorder="1" applyAlignment="1">
      <alignment horizontal="center"/>
    </xf>
    <xf numFmtId="0" fontId="24" fillId="37" borderId="10" xfId="0" applyNumberFormat="1" applyFont="1" applyFill="1" applyBorder="1" applyAlignment="1" applyProtection="1">
      <alignment horizontal="left" vertical="center"/>
    </xf>
    <xf numFmtId="0" fontId="24" fillId="0" borderId="0" xfId="0" applyNumberFormat="1" applyFont="1" applyAlignment="1">
      <alignment horizontal="left"/>
    </xf>
    <xf numFmtId="0" fontId="27" fillId="0" borderId="10" xfId="0" applyNumberFormat="1" applyFont="1" applyBorder="1" applyAlignment="1" applyProtection="1">
      <alignment horizontal="left" vertical="center"/>
      <protection locked="0"/>
    </xf>
    <xf numFmtId="0" fontId="27" fillId="0" borderId="0" xfId="0" applyNumberFormat="1" applyFont="1" applyAlignment="1">
      <alignment horizontal="left"/>
    </xf>
    <xf numFmtId="9" fontId="18" fillId="0" borderId="0" xfId="43" applyFont="1" applyFill="1" applyAlignment="1">
      <alignment horizontal="center"/>
    </xf>
    <xf numFmtId="10" fontId="18" fillId="0" borderId="0" xfId="43" applyNumberFormat="1" applyFont="1" applyFill="1" applyAlignment="1">
      <alignment horizontal="center"/>
    </xf>
    <xf numFmtId="9" fontId="18" fillId="0" borderId="0" xfId="43" applyNumberFormat="1" applyFont="1" applyFill="1" applyAlignment="1">
      <alignment horizontal="center"/>
    </xf>
    <xf numFmtId="0" fontId="0" fillId="0" borderId="0" xfId="0" applyNumberFormat="1" applyFont="1" applyFill="1"/>
    <xf numFmtId="0" fontId="0" fillId="0" borderId="0" xfId="0" applyFill="1"/>
    <xf numFmtId="0" fontId="24" fillId="0" borderId="10" xfId="0" applyNumberFormat="1" applyFont="1" applyBorder="1" applyAlignment="1" applyProtection="1">
      <alignment horizontal="center" vertical="center"/>
      <protection locked="0"/>
    </xf>
    <xf numFmtId="0" fontId="24" fillId="0" borderId="10" xfId="0" applyNumberFormat="1" applyFont="1" applyBorder="1" applyAlignment="1" applyProtection="1">
      <alignment horizontal="left" vertical="center"/>
      <protection locked="0"/>
    </xf>
    <xf numFmtId="0" fontId="28" fillId="0" borderId="0" xfId="0" applyNumberFormat="1" applyFont="1"/>
    <xf numFmtId="0" fontId="28" fillId="35" borderId="13" xfId="0" applyNumberFormat="1" applyFont="1" applyFill="1" applyBorder="1" applyAlignment="1">
      <alignment horizontal="center" vertical="center"/>
    </xf>
    <xf numFmtId="0" fontId="29" fillId="0" borderId="0" xfId="0" applyNumberFormat="1" applyFont="1"/>
    <xf numFmtId="0" fontId="30" fillId="0" borderId="0" xfId="0" applyFont="1" applyAlignment="1">
      <alignment horizontal="center" vertical="center" wrapText="1"/>
    </xf>
    <xf numFmtId="0" fontId="30" fillId="0" borderId="0" xfId="0" applyFont="1" applyAlignment="1">
      <alignment horizontal="left"/>
    </xf>
    <xf numFmtId="0" fontId="24" fillId="0" borderId="10" xfId="0" applyNumberFormat="1" applyFont="1" applyBorder="1" applyAlignment="1" applyProtection="1">
      <alignment horizontal="center" vertical="center"/>
      <protection locked="0"/>
    </xf>
    <xf numFmtId="0" fontId="30" fillId="0" borderId="0" xfId="0" pivotButton="1" applyFont="1" applyAlignment="1">
      <alignment horizontal="center" vertical="center"/>
    </xf>
    <xf numFmtId="0" fontId="24" fillId="0" borderId="10" xfId="0" applyNumberFormat="1" applyFont="1" applyBorder="1" applyAlignment="1" applyProtection="1">
      <alignment horizontal="center" vertical="center"/>
      <protection locked="0"/>
    </xf>
    <xf numFmtId="0" fontId="30" fillId="0" borderId="0" xfId="0" applyNumberFormat="1" applyFont="1" applyAlignment="1">
      <alignment horizontal="center" vertical="center"/>
    </xf>
    <xf numFmtId="0" fontId="0" fillId="0" borderId="0" xfId="0" pivotButton="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lignment vertical="center"/>
    </xf>
    <xf numFmtId="0" fontId="0" fillId="0" borderId="0" xfId="0" applyFill="1" applyAlignment="1" applyProtection="1">
      <alignment vertical="center" wrapText="1"/>
      <protection locked="0"/>
    </xf>
    <xf numFmtId="0" fontId="24" fillId="0" borderId="14" xfId="0" applyNumberFormat="1" applyFont="1" applyBorder="1" applyAlignment="1">
      <alignment horizontal="center" vertical="center"/>
    </xf>
    <xf numFmtId="0" fontId="0" fillId="33" borderId="10" xfId="0" applyNumberFormat="1" applyFont="1" applyFill="1" applyBorder="1" applyAlignment="1" applyProtection="1">
      <alignment horizontal="center" vertical="center" wrapText="1"/>
    </xf>
    <xf numFmtId="0" fontId="19" fillId="0" borderId="10" xfId="0" applyNumberFormat="1" applyFont="1" applyBorder="1" applyAlignment="1" applyProtection="1">
      <alignment horizontal="center" vertical="center" wrapText="1"/>
    </xf>
    <xf numFmtId="0" fontId="19" fillId="0" borderId="12" xfId="0" applyNumberFormat="1" applyFont="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14" fontId="18" fillId="0" borderId="0" xfId="0" applyNumberFormat="1" applyFont="1" applyFill="1" applyAlignment="1" applyProtection="1">
      <alignment horizontal="center" vertical="center"/>
    </xf>
    <xf numFmtId="0" fontId="18" fillId="0" borderId="0" xfId="0" applyNumberFormat="1" applyFont="1" applyFill="1" applyAlignment="1" applyProtection="1">
      <alignment horizontal="center" vertical="center"/>
    </xf>
    <xf numFmtId="0" fontId="18" fillId="33" borderId="10" xfId="0" applyNumberFormat="1" applyFont="1" applyFill="1" applyBorder="1" applyAlignment="1" applyProtection="1">
      <alignment horizontal="center" vertical="center" wrapText="1"/>
    </xf>
    <xf numFmtId="0" fontId="0" fillId="34" borderId="10" xfId="0" applyNumberFormat="1" applyFont="1" applyFill="1" applyBorder="1" applyAlignment="1">
      <alignment horizontal="center" vertical="center"/>
    </xf>
    <xf numFmtId="0" fontId="20" fillId="0" borderId="10" xfId="0" applyNumberFormat="1" applyFont="1" applyBorder="1" applyAlignment="1" applyProtection="1">
      <alignment horizontal="center" vertical="center" wrapText="1"/>
    </xf>
    <xf numFmtId="0" fontId="20" fillId="0" borderId="12" xfId="0" applyNumberFormat="1" applyFont="1" applyBorder="1" applyAlignment="1" applyProtection="1">
      <alignment horizontal="center" vertical="center" wrapText="1"/>
    </xf>
    <xf numFmtId="0" fontId="0" fillId="0" borderId="0" xfId="0" applyNumberFormat="1" applyFont="1" applyAlignment="1">
      <alignment horizontal="center" vertical="center"/>
    </xf>
    <xf numFmtId="0" fontId="0" fillId="33" borderId="10"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xf>
    <xf numFmtId="0" fontId="19" fillId="0" borderId="12" xfId="0" applyNumberFormat="1" applyFont="1" applyFill="1" applyBorder="1" applyAlignment="1" applyProtection="1">
      <alignment horizontal="center" vertical="center"/>
    </xf>
    <xf numFmtId="0" fontId="0" fillId="33" borderId="17" xfId="0" applyNumberFormat="1" applyFont="1" applyFill="1" applyBorder="1" applyAlignment="1">
      <alignment horizontal="center" vertical="center"/>
    </xf>
    <xf numFmtId="0" fontId="0" fillId="33" borderId="14" xfId="0" applyNumberFormat="1" applyFont="1" applyFill="1" applyBorder="1" applyAlignment="1">
      <alignment horizontal="center" vertical="center"/>
    </xf>
    <xf numFmtId="0" fontId="0"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3" borderId="20" xfId="0" applyNumberFormat="1" applyFont="1" applyFill="1" applyBorder="1" applyAlignment="1">
      <alignment horizontal="center" vertical="center"/>
    </xf>
    <xf numFmtId="0" fontId="0" fillId="33" borderId="21"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xf>
    <xf numFmtId="0" fontId="24" fillId="0" borderId="10" xfId="0" applyNumberFormat="1" applyFont="1" applyBorder="1" applyAlignment="1">
      <alignment horizontal="left"/>
    </xf>
    <xf numFmtId="0" fontId="24" fillId="0" borderId="10" xfId="0" applyNumberFormat="1" applyFont="1" applyBorder="1" applyAlignment="1" applyProtection="1">
      <alignment horizontal="center" vertical="center"/>
      <protection locked="0"/>
    </xf>
    <xf numFmtId="0" fontId="0" fillId="33" borderId="10" xfId="0" applyNumberFormat="1" applyFont="1" applyFill="1" applyBorder="1" applyAlignment="1">
      <alignment horizontal="center"/>
    </xf>
    <xf numFmtId="0" fontId="24" fillId="0" borderId="15" xfId="0" applyNumberFormat="1" applyFont="1" applyBorder="1" applyAlignment="1">
      <alignment horizontal="left"/>
    </xf>
    <xf numFmtId="0" fontId="24" fillId="0" borderId="16" xfId="0" applyNumberFormat="1" applyFont="1" applyBorder="1" applyAlignment="1">
      <alignment horizontal="left"/>
    </xf>
    <xf numFmtId="0" fontId="24" fillId="0" borderId="14" xfId="0" applyNumberFormat="1" applyFont="1" applyBorder="1" applyAlignment="1">
      <alignment horizontal="left"/>
    </xf>
    <xf numFmtId="0" fontId="0" fillId="33" borderId="15" xfId="0" applyNumberFormat="1" applyFont="1" applyFill="1" applyBorder="1" applyAlignment="1">
      <alignment horizontal="center"/>
    </xf>
    <xf numFmtId="0" fontId="0" fillId="33" borderId="16" xfId="0" applyNumberFormat="1" applyFont="1" applyFill="1" applyBorder="1" applyAlignment="1">
      <alignment horizontal="center"/>
    </xf>
    <xf numFmtId="0" fontId="24" fillId="0" borderId="10" xfId="0" applyNumberFormat="1" applyFont="1" applyFill="1" applyBorder="1" applyAlignment="1">
      <alignment horizontal="left"/>
    </xf>
    <xf numFmtId="0" fontId="0" fillId="0" borderId="0" xfId="0" applyNumberFormat="1" applyFont="1" applyFill="1" applyAlignment="1">
      <alignment horizontal="center" vertical="center"/>
    </xf>
    <xf numFmtId="0" fontId="26" fillId="34" borderId="17" xfId="0" applyNumberFormat="1" applyFont="1" applyFill="1" applyBorder="1" applyAlignment="1">
      <alignment horizontal="center" vertical="center" wrapText="1"/>
    </xf>
    <xf numFmtId="0" fontId="26" fillId="34" borderId="14" xfId="0" applyNumberFormat="1" applyFont="1" applyFill="1" applyBorder="1" applyAlignment="1">
      <alignment horizontal="center" vertical="center" wrapText="1"/>
    </xf>
    <xf numFmtId="0" fontId="26" fillId="34" borderId="18" xfId="0" applyNumberFormat="1" applyFont="1" applyFill="1" applyBorder="1" applyAlignment="1">
      <alignment horizontal="center" vertical="center" wrapText="1"/>
    </xf>
    <xf numFmtId="0" fontId="26" fillId="34" borderId="19" xfId="0" applyNumberFormat="1" applyFont="1" applyFill="1" applyBorder="1" applyAlignment="1">
      <alignment horizontal="center" vertical="center" wrapText="1"/>
    </xf>
    <xf numFmtId="0" fontId="26" fillId="34" borderId="20" xfId="0" applyNumberFormat="1" applyFont="1" applyFill="1" applyBorder="1" applyAlignment="1">
      <alignment horizontal="center" vertical="center" wrapText="1"/>
    </xf>
    <xf numFmtId="0" fontId="26" fillId="34" borderId="21" xfId="0" applyNumberFormat="1" applyFont="1" applyFill="1" applyBorder="1" applyAlignment="1">
      <alignment horizontal="center" vertical="center" wrapText="1"/>
    </xf>
    <xf numFmtId="0" fontId="30" fillId="34" borderId="10" xfId="0" applyFont="1" applyFill="1" applyBorder="1" applyAlignment="1">
      <alignment horizontal="center" vertical="center"/>
    </xf>
    <xf numFmtId="0" fontId="26" fillId="36" borderId="10" xfId="0" applyNumberFormat="1" applyFont="1" applyFill="1" applyBorder="1" applyAlignment="1">
      <alignment horizontal="center" vertical="center"/>
    </xf>
    <xf numFmtId="0" fontId="18" fillId="37" borderId="10" xfId="0" applyNumberFormat="1" applyFont="1" applyFill="1" applyBorder="1" applyAlignment="1">
      <alignment horizontal="left"/>
    </xf>
    <xf numFmtId="0" fontId="18" fillId="0" borderId="10" xfId="0" applyNumberFormat="1" applyFont="1" applyBorder="1" applyAlignment="1">
      <alignment horizontal="center"/>
    </xf>
    <xf numFmtId="0" fontId="18" fillId="0" borderId="15" xfId="0" applyNumberFormat="1" applyFont="1" applyBorder="1" applyAlignment="1">
      <alignment horizontal="left" wrapText="1"/>
    </xf>
    <xf numFmtId="0" fontId="18" fillId="0" borderId="22" xfId="0" applyNumberFormat="1" applyFont="1" applyBorder="1" applyAlignment="1">
      <alignment horizontal="left" wrapText="1"/>
    </xf>
    <xf numFmtId="0" fontId="18" fillId="0" borderId="16" xfId="0" applyNumberFormat="1" applyFont="1" applyBorder="1" applyAlignment="1">
      <alignment horizontal="left" wrapText="1"/>
    </xf>
    <xf numFmtId="0" fontId="26" fillId="37" borderId="10" xfId="0" applyNumberFormat="1" applyFont="1" applyFill="1" applyBorder="1" applyAlignment="1">
      <alignment horizontal="center" vertical="center"/>
    </xf>
    <xf numFmtId="0" fontId="18" fillId="0" borderId="10" xfId="0" applyNumberFormat="1" applyFont="1" applyBorder="1" applyAlignment="1">
      <alignment horizontal="left" wrapText="1"/>
    </xf>
    <xf numFmtId="0" fontId="0" fillId="33" borderId="10" xfId="0" applyNumberFormat="1" applyFont="1" applyFill="1" applyBorder="1" applyAlignment="1">
      <alignment horizontal="center" vertical="center" wrapText="1"/>
    </xf>
    <xf numFmtId="0" fontId="33" fillId="0" borderId="15" xfId="0" applyNumberFormat="1" applyFont="1" applyBorder="1" applyAlignment="1">
      <alignment horizontal="left" wrapText="1"/>
    </xf>
    <xf numFmtId="0" fontId="33" fillId="0" borderId="22" xfId="0" applyNumberFormat="1" applyFont="1" applyBorder="1" applyAlignment="1">
      <alignment horizontal="left" wrapText="1"/>
    </xf>
    <xf numFmtId="0" fontId="33" fillId="0" borderId="16" xfId="0" applyNumberFormat="1" applyFont="1" applyBorder="1" applyAlignment="1">
      <alignment horizontal="left" wrapText="1"/>
    </xf>
    <xf numFmtId="0" fontId="18" fillId="0" borderId="15" xfId="0" applyNumberFormat="1" applyFont="1" applyBorder="1" applyAlignment="1">
      <alignment horizontal="left" vertical="center" wrapText="1"/>
    </xf>
    <xf numFmtId="0" fontId="18" fillId="0" borderId="22" xfId="0" applyNumberFormat="1" applyFont="1" applyBorder="1" applyAlignment="1">
      <alignment horizontal="left" vertical="center" wrapText="1"/>
    </xf>
    <xf numFmtId="0" fontId="18" fillId="0" borderId="16" xfId="0" applyNumberFormat="1" applyFont="1" applyBorder="1" applyAlignment="1">
      <alignment horizontal="left" vertical="center" wrapText="1"/>
    </xf>
    <xf numFmtId="0" fontId="0" fillId="34" borderId="0" xfId="0" applyNumberFormat="1" applyFont="1" applyFill="1" applyAlignment="1">
      <alignment horizontal="center" vertic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ustomBuiltin="1"/>
    <cellStyle name="Normal 2" xfId="42"/>
    <cellStyle name="Note" xfId="15" builtinId="10" customBuiltin="1"/>
    <cellStyle name="Pourcentage" xfId="43"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78">
    <dxf>
      <alignment wrapText="1" readingOrder="0"/>
    </dxf>
    <dxf>
      <alignment horizontal="center" readingOrder="0"/>
    </dxf>
    <dxf>
      <numFmt numFmtId="0" formatCode="General"/>
    </dxf>
    <dxf>
      <protection locked="0"/>
    </dxf>
    <dxf>
      <protection locked="0"/>
    </dxf>
    <dxf>
      <protection locked="0"/>
    </dxf>
    <dxf>
      <protection locked="0"/>
    </dxf>
    <dxf>
      <protection locked="0"/>
    </dxf>
    <dxf>
      <protection locked="0"/>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alignment vertical="center" readingOrder="0"/>
    </dxf>
    <dxf>
      <alignment vertical="center" readingOrder="0"/>
    </dxf>
    <dxf>
      <fill>
        <patternFill patternType="solid">
          <bgColor rgb="FFFFFF00"/>
        </patternFill>
      </fill>
    </dxf>
    <dxf>
      <fill>
        <patternFill patternType="none">
          <bgColor auto="1"/>
        </patternFill>
      </fill>
    </dxf>
    <dxf>
      <alignment wrapText="1" readingOrder="0"/>
    </dxf>
    <dxf>
      <alignment horizontal="center" readingOrder="0"/>
    </dxf>
    <dxf>
      <alignment wrapText="1" readingOrder="0"/>
    </dxf>
    <dxf>
      <protection locked="0"/>
    </dxf>
    <dxf>
      <protection locked="0"/>
    </dxf>
    <dxf>
      <protection locked="0"/>
    </dxf>
    <dxf>
      <protection locked="0"/>
    </dxf>
    <dxf>
      <protection locked="0"/>
    </dxf>
    <dxf>
      <protection locked="0"/>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alignment vertical="center" readingOrder="0"/>
    </dxf>
    <dxf>
      <alignment vertical="center" readingOrder="0"/>
    </dxf>
    <dxf>
      <protection locked="0"/>
    </dxf>
    <dxf>
      <protection locked="0"/>
    </dxf>
    <dxf>
      <protection locked="0"/>
    </dxf>
    <dxf>
      <protection locked="0"/>
    </dxf>
    <dxf>
      <protection locked="0"/>
    </dxf>
    <dxf>
      <protection locked="0"/>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alignment wrapText="1" readingOrder="0"/>
    </dxf>
    <dxf>
      <alignment vertical="center" readingOrder="0"/>
    </dxf>
    <dxf>
      <alignment vertic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font>
        <sz val="14"/>
      </font>
    </dxf>
    <dxf>
      <alignment horizontal="center" readingOrder="0"/>
    </dxf>
    <dxf>
      <alignment vertical="center" readingOrder="0"/>
    </dxf>
    <dxf>
      <alignment vertical="center" readingOrder="0"/>
    </dxf>
    <dxf>
      <alignment horizontal="center" readingOrder="0"/>
    </dxf>
    <dxf>
      <font>
        <sz val="14"/>
      </font>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alignment vertical="center" readingOrder="0"/>
    </dxf>
    <dxf>
      <alignment vertical="center" readingOrder="0"/>
    </dxf>
    <dxf>
      <alignment wrapText="1" readingOrder="0"/>
    </dxf>
    <dxf>
      <protection locked="0"/>
    </dxf>
    <dxf>
      <protection locked="0"/>
    </dxf>
    <dxf>
      <protection locked="0"/>
    </dxf>
    <dxf>
      <protection locked="0"/>
    </dxf>
    <dxf>
      <protection locked="0"/>
    </dxf>
    <dxf>
      <protection locked="0"/>
    </dxf>
    <dxf>
      <protection locked="0"/>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alignment vertical="center" readingOrder="0"/>
    </dxf>
    <dxf>
      <alignment vertical="center" readingOrder="0"/>
    </dxf>
    <dxf>
      <protection locked="0"/>
    </dxf>
    <dxf>
      <protection locked="0"/>
    </dxf>
    <dxf>
      <protection locked="0"/>
    </dxf>
    <dxf>
      <protection locked="0"/>
    </dxf>
    <dxf>
      <protection locked="0"/>
    </dxf>
    <dxf>
      <protection locked="0"/>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alignment wrapText="1" readingOrder="0"/>
    </dxf>
    <dxf>
      <alignment horizontal="center" readingOrder="0"/>
    </dxf>
    <dxf>
      <alignment wrapText="1" readingOrder="0"/>
    </dxf>
    <dxf>
      <fill>
        <patternFill patternType="none">
          <bgColor auto="1"/>
        </patternFill>
      </fill>
    </dxf>
    <dxf>
      <fill>
        <patternFill patternType="solid">
          <bgColor rgb="FFFFFF00"/>
        </patternFill>
      </fill>
    </dxf>
    <dxf>
      <alignment vertical="center" readingOrder="0"/>
    </dxf>
    <dxf>
      <alignment vertical="center" readingOrder="0"/>
    </dxf>
    <dxf>
      <protection locked="0"/>
    </dxf>
    <dxf>
      <protection locked="0"/>
    </dxf>
    <dxf>
      <protection locked="0"/>
    </dxf>
    <dxf>
      <protection locked="0"/>
    </dxf>
    <dxf>
      <protection locked="0"/>
    </dxf>
    <dxf>
      <protection locked="0"/>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numFmt numFmtId="0" formatCode="General"/>
    </dxf>
    <dxf>
      <alignment horizontal="center" readingOrder="0"/>
    </dxf>
    <dxf>
      <alignment wrapText="1"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mandants</a:t>
            </a:r>
            <a:endParaRPr lang="fr-CH"/>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6F-42AF-86F1-84821FD454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6F-42AF-86F1-84821FD454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96F-42AF-86F1-84821FD454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96F-42AF-86F1-84821FD4548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96F-42AF-86F1-84821FD4548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96F-42AF-86F1-84821FD4548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96F-42AF-86F1-84821FD4548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96F-42AF-86F1-84821FD4548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96F-42AF-86F1-84821FD4548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96F-42AF-86F1-84821FD4548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96F-42AF-86F1-84821FD45485}"/>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9-496F-42AF-86F1-84821FD45485}"/>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extLst>
                <c:ext xmlns:c15="http://schemas.microsoft.com/office/drawing/2012/chart" uri="{02D57815-91ED-43cb-92C2-25804820EDAC}">
                  <c15:fullRef>
                    <c15:sqref>'2) Résumé'!$J$9:$J$21</c15:sqref>
                  </c15:fullRef>
                </c:ext>
              </c:extLst>
              <c:f>('2) Résumé'!$J$9:$J$19,'2) Résumé'!$J$21)</c:f>
              <c:strCache>
                <c:ptCount val="12"/>
                <c:pt idx="0">
                  <c:v>BE</c:v>
                </c:pt>
                <c:pt idx="1">
                  <c:v>FR</c:v>
                </c:pt>
                <c:pt idx="2">
                  <c:v>GE</c:v>
                </c:pt>
                <c:pt idx="3">
                  <c:v>JU</c:v>
                </c:pt>
                <c:pt idx="4">
                  <c:v>NE</c:v>
                </c:pt>
                <c:pt idx="5">
                  <c:v>TI</c:v>
                </c:pt>
                <c:pt idx="6">
                  <c:v>VD</c:v>
                </c:pt>
                <c:pt idx="7">
                  <c:v>VS</c:v>
                </c:pt>
                <c:pt idx="8">
                  <c:v>SO</c:v>
                </c:pt>
                <c:pt idx="9">
                  <c:v>BS</c:v>
                </c:pt>
                <c:pt idx="10">
                  <c:v>BL</c:v>
                </c:pt>
                <c:pt idx="11">
                  <c:v>Autres</c:v>
                </c:pt>
              </c:strCache>
            </c:strRef>
          </c:cat>
          <c:val>
            <c:numRef>
              <c:extLst>
                <c:ext xmlns:c15="http://schemas.microsoft.com/office/drawing/2012/chart" uri="{02D57815-91ED-43cb-92C2-25804820EDAC}">
                  <c15:fullRef>
                    <c15:sqref>'2) Résumé'!$K$9:$K$21</c15:sqref>
                  </c15:fullRef>
                </c:ext>
              </c:extLst>
              <c:f>('2) Résumé'!$K$9:$K$19,'2) Résumé'!$K$21)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categoryFilterExceptions>
                <c15:categoryFilterException>
                  <c15:sqref>'2) Résumé'!$K$20</c15:sqref>
                  <c15:spPr xmlns:c15="http://schemas.microsoft.com/office/drawing/2012/chart">
                    <a:solidFill>
                      <a:schemeClr val="accent6">
                        <a:lumMod val="6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7DC3-4162-A508-844F8E8362B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 des</a:t>
            </a:r>
            <a:r>
              <a:rPr lang="fr-CH" baseline="0"/>
              <a:t> mesures</a:t>
            </a:r>
            <a:endParaRPr lang="fr-CH"/>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F3-4020-897A-88C13D590A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2F3-4020-897A-88C13D590A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2F3-4020-897A-88C13D590A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F3-4020-897A-88C13D590A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2F3-4020-897A-88C13D590A2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2F3-4020-897A-88C13D590A2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2F3-4020-897A-88C13D590A2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2F3-4020-897A-88C13D590A2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('2) Résumé'!$B$10,'2) Résumé'!$B$12,'2) Résumé'!$B$22,'2) Résumé'!$B$26,'2) Résumé'!$B$32,'2) Résumé'!$B$36,'2) Résumé'!$B$43,'2) Résumé'!$B$50)</c:f>
              <c:strCache>
                <c:ptCount val="8"/>
                <c:pt idx="0">
                  <c:v>MEI</c:v>
                </c:pt>
                <c:pt idx="1">
                  <c:v>MIP</c:v>
                </c:pt>
                <c:pt idx="2">
                  <c:v>Conseils et suivis</c:v>
                </c:pt>
                <c:pt idx="3">
                  <c:v>MR</c:v>
                </c:pt>
                <c:pt idx="4">
                  <c:v>Orientation</c:v>
                </c:pt>
                <c:pt idx="5">
                  <c:v>FPI</c:v>
                </c:pt>
                <c:pt idx="6">
                  <c:v>REC</c:v>
                </c:pt>
                <c:pt idx="7">
                  <c:v>PLA</c:v>
                </c:pt>
              </c:strCache>
            </c:strRef>
          </c:cat>
          <c:val>
            <c:numRef>
              <c:f>('2) Résumé'!$D$10,'2) Résumé'!$D$12,'2) Résumé'!$D$22,'2) Résumé'!$D$26,'2) Résumé'!$D$32,'2) Résumé'!$D$36,'2) Résumé'!$D$43,'2) Résumé'!$D$50)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D560-4BAF-B2DB-D3949815F62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1176618</xdr:colOff>
      <xdr:row>23</xdr:row>
      <xdr:rowOff>44823</xdr:rowOff>
    </xdr:from>
    <xdr:to>
      <xdr:col>12</xdr:col>
      <xdr:colOff>414618</xdr:colOff>
      <xdr:row>41</xdr:row>
      <xdr:rowOff>112058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324970</xdr:colOff>
      <xdr:row>9</xdr:row>
      <xdr:rowOff>29133</xdr:rowOff>
    </xdr:from>
    <xdr:to>
      <xdr:col>19</xdr:col>
      <xdr:colOff>336176</xdr:colOff>
      <xdr:row>36</xdr:row>
      <xdr:rowOff>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638735</xdr:colOff>
      <xdr:row>38</xdr:row>
      <xdr:rowOff>89647</xdr:rowOff>
    </xdr:from>
    <xdr:to>
      <xdr:col>8</xdr:col>
      <xdr:colOff>145677</xdr:colOff>
      <xdr:row>42</xdr:row>
      <xdr:rowOff>56030</xdr:rowOff>
    </xdr:to>
    <xdr:sp macro="" textlink="">
      <xdr:nvSpPr>
        <xdr:cNvPr id="2" name="Flèche vers le bas 1"/>
        <xdr:cNvSpPr/>
      </xdr:nvSpPr>
      <xdr:spPr>
        <a:xfrm>
          <a:off x="19980088" y="8819029"/>
          <a:ext cx="795618" cy="728383"/>
        </a:xfrm>
        <a:prstGeom prst="downArrow">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7</xdr:col>
      <xdr:colOff>627530</xdr:colOff>
      <xdr:row>18</xdr:row>
      <xdr:rowOff>11196</xdr:rowOff>
    </xdr:from>
    <xdr:to>
      <xdr:col>8</xdr:col>
      <xdr:colOff>134472</xdr:colOff>
      <xdr:row>21</xdr:row>
      <xdr:rowOff>168079</xdr:rowOff>
    </xdr:to>
    <xdr:sp macro="" textlink="">
      <xdr:nvSpPr>
        <xdr:cNvPr id="3" name="Flèche vers le bas 2"/>
        <xdr:cNvSpPr/>
      </xdr:nvSpPr>
      <xdr:spPr>
        <a:xfrm>
          <a:off x="19968883" y="3787578"/>
          <a:ext cx="795618" cy="728383"/>
        </a:xfrm>
        <a:prstGeom prst="downArrow">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105833</xdr:colOff>
      <xdr:row>14</xdr:row>
      <xdr:rowOff>9008</xdr:rowOff>
    </xdr:from>
    <xdr:to>
      <xdr:col>20</xdr:col>
      <xdr:colOff>656167</xdr:colOff>
      <xdr:row>21</xdr:row>
      <xdr:rowOff>35189</xdr:rowOff>
    </xdr:to>
    <xdr:pic>
      <xdr:nvPicPr>
        <xdr:cNvPr id="2" name="Image 1"/>
        <xdr:cNvPicPr>
          <a:picLocks noChangeAspect="1"/>
        </xdr:cNvPicPr>
      </xdr:nvPicPr>
      <xdr:blipFill>
        <a:blip xmlns:r="http://schemas.openxmlformats.org/officeDocument/2006/relationships" r:embed="rId1"/>
        <a:stretch>
          <a:fillRect/>
        </a:stretch>
      </xdr:blipFill>
      <xdr:spPr>
        <a:xfrm>
          <a:off x="11186583" y="1490675"/>
          <a:ext cx="7239001" cy="1751264"/>
        </a:xfrm>
        <a:prstGeom prst="rect">
          <a:avLst/>
        </a:prstGeom>
      </xdr:spPr>
    </xdr:pic>
    <xdr:clientData/>
  </xdr:twoCellAnchor>
  <xdr:twoCellAnchor>
    <xdr:from>
      <xdr:col>12</xdr:col>
      <xdr:colOff>74084</xdr:colOff>
      <xdr:row>24</xdr:row>
      <xdr:rowOff>84667</xdr:rowOff>
    </xdr:from>
    <xdr:to>
      <xdr:col>20</xdr:col>
      <xdr:colOff>592666</xdr:colOff>
      <xdr:row>28</xdr:row>
      <xdr:rowOff>84667</xdr:rowOff>
    </xdr:to>
    <xdr:grpSp>
      <xdr:nvGrpSpPr>
        <xdr:cNvPr id="4" name="Groupe 3"/>
        <xdr:cNvGrpSpPr/>
      </xdr:nvGrpSpPr>
      <xdr:grpSpPr>
        <a:xfrm>
          <a:off x="10646834" y="6000750"/>
          <a:ext cx="7207249" cy="2751667"/>
          <a:chOff x="923925" y="9705975"/>
          <a:chExt cx="8630854" cy="2029096"/>
        </a:xfrm>
      </xdr:grpSpPr>
      <xdr:grpSp>
        <xdr:nvGrpSpPr>
          <xdr:cNvPr id="5" name="Groupe 4"/>
          <xdr:cNvGrpSpPr/>
        </xdr:nvGrpSpPr>
        <xdr:grpSpPr>
          <a:xfrm>
            <a:off x="923925" y="9753600"/>
            <a:ext cx="8630854" cy="1981471"/>
            <a:chOff x="923925" y="9753600"/>
            <a:chExt cx="8630854" cy="1981471"/>
          </a:xfrm>
        </xdr:grpSpPr>
        <xdr:grpSp>
          <xdr:nvGrpSpPr>
            <xdr:cNvPr id="7" name="Groupe 6"/>
            <xdr:cNvGrpSpPr/>
          </xdr:nvGrpSpPr>
          <xdr:grpSpPr>
            <a:xfrm>
              <a:off x="923925" y="9753600"/>
              <a:ext cx="8630854" cy="1981471"/>
              <a:chOff x="923925" y="9753600"/>
              <a:chExt cx="8630854" cy="1981471"/>
            </a:xfrm>
          </xdr:grpSpPr>
          <xdr:pic>
            <xdr:nvPicPr>
              <xdr:cNvPr id="9" name="Image 8"/>
              <xdr:cNvPicPr>
                <a:picLocks noChangeAspect="1"/>
              </xdr:cNvPicPr>
            </xdr:nvPicPr>
            <xdr:blipFill>
              <a:blip xmlns:r="http://schemas.openxmlformats.org/officeDocument/2006/relationships" r:embed="rId2"/>
              <a:stretch>
                <a:fillRect/>
              </a:stretch>
            </xdr:blipFill>
            <xdr:spPr>
              <a:xfrm>
                <a:off x="923925" y="9791700"/>
                <a:ext cx="8630854" cy="1943371"/>
              </a:xfrm>
              <a:prstGeom prst="rect">
                <a:avLst/>
              </a:prstGeom>
            </xdr:spPr>
          </xdr:pic>
          <xdr:sp macro="" textlink="">
            <xdr:nvSpPr>
              <xdr:cNvPr id="10" name="Rectangle 9"/>
              <xdr:cNvSpPr/>
            </xdr:nvSpPr>
            <xdr:spPr>
              <a:xfrm>
                <a:off x="4400550" y="9753600"/>
                <a:ext cx="800100" cy="285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1" name="Rectangle 10"/>
              <xdr:cNvSpPr/>
            </xdr:nvSpPr>
            <xdr:spPr>
              <a:xfrm>
                <a:off x="5219700" y="10058399"/>
                <a:ext cx="714375" cy="6572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sp macro="" textlink="">
          <xdr:nvSpPr>
            <xdr:cNvPr id="8" name="ZoneTexte 7"/>
            <xdr:cNvSpPr txBox="1"/>
          </xdr:nvSpPr>
          <xdr:spPr>
            <a:xfrm>
              <a:off x="5676900" y="10020300"/>
              <a:ext cx="37147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rgbClr val="FF0000"/>
                  </a:solidFill>
                </a:rPr>
                <a:t>2</a:t>
              </a:r>
            </a:p>
          </xdr:txBody>
        </xdr:sp>
      </xdr:grpSp>
      <xdr:sp macro="" textlink="">
        <xdr:nvSpPr>
          <xdr:cNvPr id="6" name="ZoneTexte 5"/>
          <xdr:cNvSpPr txBox="1"/>
        </xdr:nvSpPr>
        <xdr:spPr>
          <a:xfrm>
            <a:off x="4991100" y="9705975"/>
            <a:ext cx="37147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rgbClr val="FF0000"/>
                </a:solidFill>
              </a:rPr>
              <a:t>1</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Krenar KQIKU" refreshedDate="45448.436116087963" createdVersion="6" refreshedVersion="6" minRefreshableVersion="3" recordCount="988">
  <cacheSource type="worksheet">
    <worksheetSource ref="A17:U1005" sheet="1) Report"/>
  </cacheSource>
  <cacheFields count="21">
    <cacheField name="NSS" numFmtId="0">
      <sharedItems containsNonDate="0" containsString="0" containsBlank="1"/>
    </cacheField>
    <cacheField name="NOM" numFmtId="0">
      <sharedItems containsNonDate="0" containsString="0" containsBlank="1"/>
    </cacheField>
    <cacheField name="NAISSANCE" numFmtId="0">
      <sharedItems containsNonDate="0" containsString="0" containsBlank="1"/>
    </cacheField>
    <cacheField name="DATE COMM" numFmtId="0">
      <sharedItems containsNonDate="0" containsString="0" containsBlank="1"/>
    </cacheField>
    <cacheField name="DEBUT" numFmtId="0">
      <sharedItems containsNonDate="0" containsString="0" containsBlank="1"/>
    </cacheField>
    <cacheField name="FIN" numFmtId="0">
      <sharedItems containsNonDate="0" containsString="0" containsBlank="1"/>
    </cacheField>
    <cacheField name="INTERRUPTION" numFmtId="0">
      <sharedItems containsNonDate="0" containsString="0" containsBlank="1"/>
    </cacheField>
    <cacheField name="PROLONGATION" numFmtId="0">
      <sharedItems containsNonDate="0" containsString="0" containsBlank="1"/>
    </cacheField>
    <cacheField name="CODE PRESTATION" numFmtId="0">
      <sharedItems containsNonDate="0" containsString="0" containsBlank="1" containsNumber="1" containsInteger="1" minValue="410" maxValue="590" count="17">
        <m/>
        <n v="568" u="1"/>
        <n v="567" u="1"/>
        <n v="410" u="1"/>
        <n v="579" u="1"/>
        <n v="566" u="1"/>
        <n v="565" u="1"/>
        <n v="539" u="1"/>
        <n v="571" u="1"/>
        <n v="532" u="1"/>
        <n v="590" u="1"/>
        <n v="577" u="1"/>
        <n v="538" u="1"/>
        <n v="570" u="1"/>
        <n v="531" u="1"/>
        <n v="569" u="1"/>
        <n v="562" u="1"/>
      </sharedItems>
    </cacheField>
    <cacheField name="MESURE" numFmtId="0">
      <sharedItems/>
    </cacheField>
    <cacheField name="PRESTATION" numFmtId="0">
      <sharedItems/>
    </cacheField>
    <cacheField name="TYPE" numFmtId="0">
      <sharedItems containsNonDate="0" containsString="0" containsBlank="1"/>
    </cacheField>
    <cacheField name="TRANS" numFmtId="0">
      <sharedItems containsNonDate="0" containsString="0" containsBlank="1"/>
    </cacheField>
    <cacheField name="OBJ" numFmtId="0">
      <sharedItems/>
    </cacheField>
    <cacheField name="PRES" numFmtId="0">
      <sharedItems/>
    </cacheField>
    <cacheField name="STAGES" numFmtId="0">
      <sharedItems containsNonDate="0" containsString="0" containsBlank="1"/>
    </cacheField>
    <cacheField name="ENG" numFmtId="0">
      <sharedItems containsNonDate="0" containsString="0" containsBlank="1"/>
    </cacheField>
    <cacheField name="AI" numFmtId="0">
      <sharedItems containsNonDate="0" containsString="0" containsBlank="1"/>
    </cacheField>
    <cacheField name="CAI" numFmtId="0">
      <sharedItems containsNonDate="0" containsString="0" containsBlank="1"/>
    </cacheField>
    <cacheField name="REMARQUES" numFmtId="0">
      <sharedItems containsNonDate="0" containsString="0" containsBlank="1"/>
    </cacheField>
    <cacheField name="Statistiques supp" numFmtId="0">
      <sharedItems count="7">
        <s v="Donnée automatique"/>
        <s v="Orientation" u="1"/>
        <s v="14quater" u="1"/>
        <s v="FPI / REC" u="1"/>
        <s v="FPI" u="1"/>
        <s v="MR" u="1"/>
        <s v="PL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Krenar KQIKU" refreshedDate="45448.436117129633" createdVersion="6" refreshedVersion="6" minRefreshableVersion="3" recordCount="988">
  <cacheSource type="worksheet">
    <worksheetSource ref="A17:T1005" sheet="1) Report"/>
  </cacheSource>
  <cacheFields count="20">
    <cacheField name="NSS" numFmtId="0">
      <sharedItems containsNonDate="0" containsString="0" containsBlank="1"/>
    </cacheField>
    <cacheField name="NOM" numFmtId="0">
      <sharedItems containsNonDate="0" containsString="0" containsBlank="1"/>
    </cacheField>
    <cacheField name="NAISSANCE" numFmtId="0">
      <sharedItems containsNonDate="0" containsString="0" containsBlank="1"/>
    </cacheField>
    <cacheField name="DATE COMM" numFmtId="0">
      <sharedItems containsNonDate="0" containsString="0" containsBlank="1"/>
    </cacheField>
    <cacheField name="DEBUT" numFmtId="0">
      <sharedItems containsNonDate="0" containsString="0" containsBlank="1"/>
    </cacheField>
    <cacheField name="FIN" numFmtId="0">
      <sharedItems containsNonDate="0" containsString="0" containsBlank="1"/>
    </cacheField>
    <cacheField name="INTERRUPTION" numFmtId="0">
      <sharedItems containsNonDate="0" containsString="0" containsBlank="1"/>
    </cacheField>
    <cacheField name="PROLONGATION" numFmtId="0">
      <sharedItems containsNonDate="0" containsString="0" containsBlank="1"/>
    </cacheField>
    <cacheField name="CODE PRESTATION" numFmtId="0">
      <sharedItems containsNonDate="0" containsString="0" containsBlank="1"/>
    </cacheField>
    <cacheField name="MESURE" numFmtId="0">
      <sharedItems count="9">
        <e v="#N/A"/>
        <s v="Orientation" u="1"/>
        <s v="14quater" u="1"/>
        <s v="MIP" u="1"/>
        <s v="MEI" u="1"/>
        <s v="FPI" u="1"/>
        <s v="MR" u="1"/>
        <s v="PLA" u="1"/>
        <s v="REC" u="1"/>
      </sharedItems>
    </cacheField>
    <cacheField name="PRESTATION" numFmtId="0">
      <sharedItems/>
    </cacheField>
    <cacheField name="TYPE" numFmtId="0">
      <sharedItems containsNonDate="0" containsString="0" containsBlank="1"/>
    </cacheField>
    <cacheField name="TRANS" numFmtId="0">
      <sharedItems containsNonDate="0" containsString="0" containsBlank="1"/>
    </cacheField>
    <cacheField name="OBJ" numFmtId="0">
      <sharedItems/>
    </cacheField>
    <cacheField name="PRES" numFmtId="0">
      <sharedItems/>
    </cacheField>
    <cacheField name="STAGES" numFmtId="0">
      <sharedItems containsNonDate="0" containsString="0" containsBlank="1"/>
    </cacheField>
    <cacheField name="ENG" numFmtId="0">
      <sharedItems containsNonDate="0" containsString="0" containsBlank="1"/>
    </cacheField>
    <cacheField name="AI" numFmtId="0">
      <sharedItems containsNonDate="0" containsString="0" containsBlank="1"/>
    </cacheField>
    <cacheField name="CAI" numFmtId="0">
      <sharedItems containsNonDate="0" containsBlank="1" count="2">
        <m/>
        <s v="KQK" u="1"/>
      </sharedItems>
    </cacheField>
    <cacheField name="REMARQU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8">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r>
    <m/>
    <m/>
    <m/>
    <m/>
    <m/>
    <m/>
    <m/>
    <m/>
    <x v="0"/>
    <e v="#N/A"/>
    <s v="Donnée automatique"/>
    <m/>
    <m/>
    <s v="Ne pas compléter"/>
    <s v="Ne pas compléter"/>
    <m/>
    <m/>
    <m/>
    <m/>
    <m/>
    <x v="0"/>
  </r>
</pivotCacheRecords>
</file>

<file path=xl/pivotCache/pivotCacheRecords2.xml><?xml version="1.0" encoding="utf-8"?>
<pivotCacheRecords xmlns="http://schemas.openxmlformats.org/spreadsheetml/2006/main" xmlns:r="http://schemas.openxmlformats.org/officeDocument/2006/relationships" count="988">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r>
    <m/>
    <m/>
    <m/>
    <m/>
    <m/>
    <m/>
    <m/>
    <m/>
    <m/>
    <x v="0"/>
    <s v="Donnée automatique"/>
    <m/>
    <m/>
    <s v="Ne pas compléter"/>
    <s v="Ne pas compléter"/>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Mesures">
  <location ref="B58:C60" firstHeaderRow="1" firstDataRow="1" firstDataCol="1"/>
  <pivotFields count="20">
    <pivotField dataField="1" showAll="0"/>
    <pivotField showAll="0"/>
    <pivotField showAll="0"/>
    <pivotField showAll="0"/>
    <pivotField showAll="0"/>
    <pivotField showAll="0"/>
    <pivotField showAll="0"/>
    <pivotField showAll="0"/>
    <pivotField showAll="0"/>
    <pivotField showAll="0">
      <items count="10">
        <item m="1" x="2"/>
        <item m="1" x="5"/>
        <item m="1" x="4"/>
        <item m="1" x="3"/>
        <item m="1" x="6"/>
        <item m="1" x="1"/>
        <item m="1" x="7"/>
        <item m="1" x="8"/>
        <item h="1" x="0"/>
        <item t="default"/>
      </items>
    </pivotField>
    <pivotField showAll="0"/>
    <pivotField showAll="0"/>
    <pivotField showAll="0"/>
    <pivotField showAll="0"/>
    <pivotField showAll="0"/>
    <pivotField showAll="0"/>
    <pivotField showAll="0"/>
    <pivotField showAll="0"/>
    <pivotField axis="axisRow" showAll="0" measureFilter="1">
      <items count="3">
        <item m="1" x="1"/>
        <item x="0"/>
        <item t="default"/>
      </items>
    </pivotField>
    <pivotField showAll="0"/>
  </pivotFields>
  <rowFields count="1">
    <field x="18"/>
  </rowFields>
  <rowItems count="2">
    <i>
      <x v="1"/>
    </i>
    <i t="grand">
      <x/>
    </i>
  </rowItems>
  <colItems count="1">
    <i/>
  </colItems>
  <dataFields count="1">
    <dataField name="Nombre de NSS" fld="0" subtotal="count" baseField="0" baseItem="0"/>
  </dataFields>
  <formats count="18">
    <format dxfId="125">
      <pivotArea type="all" dataOnly="0" outline="0" fieldPosition="0"/>
    </format>
    <format dxfId="124">
      <pivotArea outline="0" collapsedLevelsAreSubtotals="1" fieldPosition="0"/>
    </format>
    <format dxfId="123">
      <pivotArea field="9" type="button" dataOnly="0" labelOnly="1" outline="0"/>
    </format>
    <format dxfId="122">
      <pivotArea dataOnly="0" labelOnly="1" outline="0" axis="axisValues" fieldPosition="0"/>
    </format>
    <format dxfId="121">
      <pivotArea dataOnly="0" labelOnly="1" grandRow="1" outline="0" fieldPosition="0"/>
    </format>
    <format dxfId="120">
      <pivotArea dataOnly="0" labelOnly="1" outline="0" axis="axisValues" fieldPosition="0"/>
    </format>
    <format dxfId="119">
      <pivotArea field="9" type="button" dataOnly="0" labelOnly="1" outline="0"/>
    </format>
    <format dxfId="118">
      <pivotArea dataOnly="0" labelOnly="1" outline="0" axis="axisValues" fieldPosition="0"/>
    </format>
    <format dxfId="117">
      <pivotArea dataOnly="0" labelOnly="1" outline="0" axis="axisValues" fieldPosition="0"/>
    </format>
    <format dxfId="116">
      <pivotArea grandRow="1" outline="0" collapsedLevelsAreSubtotals="1" fieldPosition="0"/>
    </format>
    <format dxfId="115">
      <pivotArea dataOnly="0" labelOnly="1" grandRow="1" outline="0" fieldPosition="0"/>
    </format>
    <format dxfId="114">
      <pivotArea type="all" dataOnly="0" outline="0" fieldPosition="0"/>
    </format>
    <format dxfId="113">
      <pivotArea outline="0" collapsedLevelsAreSubtotals="1" fieldPosition="0"/>
    </format>
    <format dxfId="112">
      <pivotArea field="18" type="button" dataOnly="0" labelOnly="1" outline="0" axis="axisRow" fieldPosition="0"/>
    </format>
    <format dxfId="111">
      <pivotArea dataOnly="0" labelOnly="1" outline="0" axis="axisValues" fieldPosition="0"/>
    </format>
    <format dxfId="110">
      <pivotArea dataOnly="0" labelOnly="1" fieldPosition="0">
        <references count="1">
          <reference field="18" count="0"/>
        </references>
      </pivotArea>
    </format>
    <format dxfId="109">
      <pivotArea dataOnly="0" labelOnly="1" grandRow="1" outline="0" fieldPosition="0"/>
    </format>
    <format dxfId="108">
      <pivotArea dataOnly="0" labelOnly="1" outline="0" axis="axisValues" fieldPosition="0"/>
    </format>
  </formats>
  <pivotTableStyleInfo name="PivotStyleLight22" showRowHeaders="1" showColHeaders="1" showRowStripes="0" showColStripes="0" showLastColumn="1"/>
  <filters count="1">
    <filter fld="18"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8"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Mesures">
  <location ref="B32:E33" firstHeaderRow="0" firstDataRow="1" firstDataCol="1"/>
  <pivotFields count="20">
    <pivotField dataField="1" showAll="0"/>
    <pivotField showAll="0"/>
    <pivotField showAll="0"/>
    <pivotField showAll="0"/>
    <pivotField showAll="0"/>
    <pivotField showAll="0"/>
    <pivotField showAll="0"/>
    <pivotField showAll="0"/>
    <pivotField showAll="0"/>
    <pivotField axis="axisRow" showAll="0">
      <items count="10">
        <item m="1" x="2"/>
        <item m="1" x="5"/>
        <item m="1" x="4"/>
        <item m="1" x="3"/>
        <item m="1" x="6"/>
        <item m="1" x="1"/>
        <item m="1" x="7"/>
        <item m="1" x="8"/>
        <item h="1" x="0"/>
        <item t="default"/>
      </items>
    </pivotField>
    <pivotField showAll="0"/>
    <pivotField showAll="0"/>
    <pivotField showAll="0"/>
    <pivotField showAll="0"/>
    <pivotField showAll="0"/>
    <pivotField dataField="1" showAll="0"/>
    <pivotField dataField="1" showAll="0"/>
    <pivotField showAll="0"/>
    <pivotField showAll="0"/>
    <pivotField showAll="0"/>
  </pivotFields>
  <rowFields count="1">
    <field x="9"/>
  </rowFields>
  <rowItems count="1">
    <i t="grand">
      <x/>
    </i>
  </rowItems>
  <colFields count="1">
    <field x="-2"/>
  </colFields>
  <colItems count="3">
    <i>
      <x/>
    </i>
    <i i="1">
      <x v="1"/>
    </i>
    <i i="2">
      <x v="2"/>
    </i>
  </colItems>
  <dataFields count="3">
    <dataField name="Nombre de bénéficiaires" fld="0" subtotal="count" baseField="0" baseItem="0"/>
    <dataField name="Combien de bénéficiaires ont bénéficié de stages ?" fld="15" subtotal="count" baseField="0" baseItem="0"/>
    <dataField name="Combien de bénéficiaires ont été engagés sur le premier marché du travail ?" fld="16" subtotal="count" baseField="0" baseItem="0"/>
  </dataFields>
  <formats count="23">
    <format dxfId="148">
      <pivotArea dataOnly="0" labelOnly="1" outline="0" fieldPosition="0">
        <references count="1">
          <reference field="4294967294" count="1">
            <x v="1"/>
          </reference>
        </references>
      </pivotArea>
    </format>
    <format dxfId="147">
      <pivotArea outline="0" collapsedLevelsAreSubtotals="1" fieldPosition="0">
        <references count="1">
          <reference field="4294967294" count="1" selected="0">
            <x v="1"/>
          </reference>
        </references>
      </pivotArea>
    </format>
    <format dxfId="146">
      <pivotArea dataOnly="0" labelOnly="1" outline="0" fieldPosition="0">
        <references count="1">
          <reference field="4294967294" count="1">
            <x v="2"/>
          </reference>
        </references>
      </pivotArea>
    </format>
    <format dxfId="145">
      <pivotArea type="all" dataOnly="0" outline="0" fieldPosition="0"/>
    </format>
    <format dxfId="144">
      <pivotArea outline="0" collapsedLevelsAreSubtotals="1" fieldPosition="0"/>
    </format>
    <format dxfId="143">
      <pivotArea field="9" type="button" dataOnly="0" labelOnly="1" outline="0" axis="axisRow" fieldPosition="0"/>
    </format>
    <format dxfId="142">
      <pivotArea dataOnly="0" labelOnly="1" fieldPosition="0">
        <references count="1">
          <reference field="9" count="0"/>
        </references>
      </pivotArea>
    </format>
    <format dxfId="141">
      <pivotArea dataOnly="0" labelOnly="1" grandRow="1" outline="0" fieldPosition="0"/>
    </format>
    <format dxfId="140">
      <pivotArea dataOnly="0" labelOnly="1" outline="0" fieldPosition="0">
        <references count="1">
          <reference field="4294967294" count="3">
            <x v="0"/>
            <x v="1"/>
            <x v="2"/>
          </reference>
        </references>
      </pivotArea>
    </format>
    <format dxfId="139">
      <pivotArea type="all" dataOnly="0" outline="0" fieldPosition="0"/>
    </format>
    <format dxfId="138">
      <pivotArea outline="0" collapsedLevelsAreSubtotals="1" fieldPosition="0"/>
    </format>
    <format dxfId="137">
      <pivotArea field="9" type="button" dataOnly="0" labelOnly="1" outline="0" axis="axisRow" fieldPosition="0"/>
    </format>
    <format dxfId="136">
      <pivotArea dataOnly="0" labelOnly="1" fieldPosition="0">
        <references count="1">
          <reference field="9" count="0"/>
        </references>
      </pivotArea>
    </format>
    <format dxfId="135">
      <pivotArea dataOnly="0" labelOnly="1" grandRow="1" outline="0" fieldPosition="0"/>
    </format>
    <format dxfId="134">
      <pivotArea dataOnly="0" labelOnly="1" outline="0" fieldPosition="0">
        <references count="1">
          <reference field="4294967294" count="3">
            <x v="0"/>
            <x v="1"/>
            <x v="2"/>
          </reference>
        </references>
      </pivotArea>
    </format>
    <format dxfId="133">
      <pivotArea type="all" dataOnly="0" outline="0" fieldPosition="0"/>
    </format>
    <format dxfId="132">
      <pivotArea outline="0" collapsedLevelsAreSubtotals="1" fieldPosition="0"/>
    </format>
    <format dxfId="131">
      <pivotArea field="9" type="button" dataOnly="0" labelOnly="1" outline="0" axis="axisRow" fieldPosition="0"/>
    </format>
    <format dxfId="130">
      <pivotArea dataOnly="0" labelOnly="1" fieldPosition="0">
        <references count="1">
          <reference field="9" count="0"/>
        </references>
      </pivotArea>
    </format>
    <format dxfId="129">
      <pivotArea dataOnly="0" labelOnly="1" grandRow="1" outline="0" fieldPosition="0"/>
    </format>
    <format dxfId="128">
      <pivotArea dataOnly="0" labelOnly="1" outline="0" fieldPosition="0">
        <references count="1">
          <reference field="4294967294" count="3">
            <x v="0"/>
            <x v="1"/>
            <x v="2"/>
          </reference>
        </references>
      </pivotArea>
    </format>
    <format dxfId="127">
      <pivotArea field="9" type="button" dataOnly="0" labelOnly="1" outline="0" axis="axisRow" fieldPosition="0"/>
    </format>
    <format dxfId="126">
      <pivotArea dataOnly="0" labelOnly="1" outline="0" fieldPosition="0">
        <references count="1">
          <reference field="4294967294" count="3">
            <x v="0"/>
            <x v="1"/>
            <x v="2"/>
          </reference>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7"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Mesures">
  <location ref="B6:G7" firstHeaderRow="0" firstDataRow="1" firstDataCol="1"/>
  <pivotFields count="20">
    <pivotField dataField="1" showAll="0"/>
    <pivotField showAll="0"/>
    <pivotField showAll="0"/>
    <pivotField showAll="0"/>
    <pivotField showAll="0"/>
    <pivotField showAll="0"/>
    <pivotField showAll="0"/>
    <pivotField showAll="0"/>
    <pivotField showAll="0"/>
    <pivotField axis="axisRow" showAll="0">
      <items count="10">
        <item m="1" x="2"/>
        <item m="1" x="5"/>
        <item m="1" x="4"/>
        <item m="1" x="3"/>
        <item m="1" x="6"/>
        <item m="1" x="1"/>
        <item m="1" x="7"/>
        <item m="1" x="8"/>
        <item h="1" x="0"/>
        <item t="default"/>
      </items>
    </pivotField>
    <pivotField showAll="0"/>
    <pivotField showAll="0"/>
    <pivotField dataField="1" showAll="0"/>
    <pivotField dataField="1" showAll="0"/>
    <pivotField showAll="0"/>
    <pivotField dataField="1" showAll="0"/>
    <pivotField dataField="1" showAll="0"/>
    <pivotField showAll="0"/>
    <pivotField showAll="0"/>
    <pivotField showAll="0"/>
  </pivotFields>
  <rowFields count="1">
    <field x="9"/>
  </rowFields>
  <rowItems count="1">
    <i t="grand">
      <x/>
    </i>
  </rowItems>
  <colFields count="1">
    <field x="-2"/>
  </colFields>
  <colItems count="5">
    <i>
      <x/>
    </i>
    <i i="1">
      <x v="1"/>
    </i>
    <i i="2">
      <x v="2"/>
    </i>
    <i i="3">
      <x v="3"/>
    </i>
    <i i="4">
      <x v="4"/>
    </i>
  </colItems>
  <dataFields count="5">
    <dataField name="Nombre de bénéficiaires" fld="0" subtotal="count" baseField="9" baseItem="3"/>
    <dataField name="Pour combien de bénéficiaires les objectifs ont-ils été transmis spontanément et par écrit ? " fld="12" subtotal="count" baseField="9" baseItem="0"/>
    <dataField name="Pour combien de bénéficiaires les objectifs ont-ils été atteints ?" fld="13" subtotal="count" baseField="0" baseItem="0"/>
    <dataField name="Combien de bénéficiaires ont-ils bénéficié de stages ?" fld="15" subtotal="count" baseField="0" baseItem="0"/>
    <dataField name="Combien de bénéficiaires ont-ils été engagés sur le premier marché du travail ?" fld="16" subtotal="count" baseField="0" baseItem="0"/>
  </dataFields>
  <formats count="25">
    <format dxfId="173">
      <pivotArea dataOnly="0" labelOnly="1" outline="0" fieldPosition="0">
        <references count="1">
          <reference field="4294967294" count="5">
            <x v="0"/>
            <x v="1"/>
            <x v="2"/>
            <x v="3"/>
            <x v="4"/>
          </reference>
        </references>
      </pivotArea>
    </format>
    <format dxfId="172">
      <pivotArea outline="0" collapsedLevelsAreSubtotals="1" fieldPosition="0">
        <references count="1">
          <reference field="4294967294" count="4" selected="0">
            <x v="1"/>
            <x v="2"/>
            <x v="3"/>
            <x v="4"/>
          </reference>
        </references>
      </pivotArea>
    </format>
    <format dxfId="171">
      <pivotArea outline="0" fieldPosition="0">
        <references count="1">
          <reference field="4294967294" count="1">
            <x v="0"/>
          </reference>
        </references>
      </pivotArea>
    </format>
    <format dxfId="170">
      <pivotArea type="all" dataOnly="0" outline="0" fieldPosition="0"/>
    </format>
    <format dxfId="169">
      <pivotArea outline="0" collapsedLevelsAreSubtotals="1" fieldPosition="0"/>
    </format>
    <format dxfId="168">
      <pivotArea field="9" type="button" dataOnly="0" labelOnly="1" outline="0" axis="axisRow" fieldPosition="0"/>
    </format>
    <format dxfId="167">
      <pivotArea dataOnly="0" labelOnly="1" fieldPosition="0">
        <references count="1">
          <reference field="9" count="0"/>
        </references>
      </pivotArea>
    </format>
    <format dxfId="166">
      <pivotArea dataOnly="0" labelOnly="1" grandRow="1" outline="0" fieldPosition="0"/>
    </format>
    <format dxfId="165">
      <pivotArea dataOnly="0" labelOnly="1" outline="0" fieldPosition="0">
        <references count="1">
          <reference field="4294967294" count="5">
            <x v="0"/>
            <x v="1"/>
            <x v="2"/>
            <x v="3"/>
            <x v="4"/>
          </reference>
        </references>
      </pivotArea>
    </format>
    <format dxfId="164">
      <pivotArea type="all" dataOnly="0" outline="0" fieldPosition="0"/>
    </format>
    <format dxfId="163">
      <pivotArea outline="0" collapsedLevelsAreSubtotals="1" fieldPosition="0"/>
    </format>
    <format dxfId="162">
      <pivotArea field="9" type="button" dataOnly="0" labelOnly="1" outline="0" axis="axisRow" fieldPosition="0"/>
    </format>
    <format dxfId="161">
      <pivotArea dataOnly="0" labelOnly="1" fieldPosition="0">
        <references count="1">
          <reference field="9" count="0"/>
        </references>
      </pivotArea>
    </format>
    <format dxfId="160">
      <pivotArea dataOnly="0" labelOnly="1" grandRow="1" outline="0" fieldPosition="0"/>
    </format>
    <format dxfId="159">
      <pivotArea dataOnly="0" labelOnly="1" outline="0" fieldPosition="0">
        <references count="1">
          <reference field="4294967294" count="5">
            <x v="0"/>
            <x v="1"/>
            <x v="2"/>
            <x v="3"/>
            <x v="4"/>
          </reference>
        </references>
      </pivotArea>
    </format>
    <format dxfId="158">
      <pivotArea type="all" dataOnly="0" outline="0" fieldPosition="0"/>
    </format>
    <format dxfId="157">
      <pivotArea outline="0" collapsedLevelsAreSubtotals="1" fieldPosition="0"/>
    </format>
    <format dxfId="156">
      <pivotArea field="9" type="button" dataOnly="0" labelOnly="1" outline="0" axis="axisRow" fieldPosition="0"/>
    </format>
    <format dxfId="155">
      <pivotArea dataOnly="0" labelOnly="1" fieldPosition="0">
        <references count="1">
          <reference field="9" count="0"/>
        </references>
      </pivotArea>
    </format>
    <format dxfId="154">
      <pivotArea dataOnly="0" labelOnly="1" grandRow="1" outline="0" fieldPosition="0"/>
    </format>
    <format dxfId="153">
      <pivotArea dataOnly="0" labelOnly="1" outline="0" fieldPosition="0">
        <references count="1">
          <reference field="4294967294" count="5">
            <x v="0"/>
            <x v="1"/>
            <x v="2"/>
            <x v="3"/>
            <x v="4"/>
          </reference>
        </references>
      </pivotArea>
    </format>
    <format dxfId="152">
      <pivotArea field="9" type="button" dataOnly="0" labelOnly="1" outline="0" axis="axisRow" fieldPosition="0"/>
    </format>
    <format dxfId="151">
      <pivotArea dataOnly="0" labelOnly="1" outline="0" fieldPosition="0">
        <references count="1">
          <reference field="4294967294" count="5">
            <x v="0"/>
            <x v="1"/>
            <x v="2"/>
            <x v="3"/>
            <x v="4"/>
          </reference>
        </references>
      </pivotArea>
    </format>
    <format dxfId="150">
      <pivotArea dataOnly="0" labelOnly="1" outline="0" fieldPosition="0">
        <references count="1">
          <reference field="4294967294" count="2">
            <x v="3"/>
            <x v="4"/>
          </reference>
        </references>
      </pivotArea>
    </format>
    <format dxfId="149">
      <pivotArea dataOnly="0" labelOnly="1" outline="0" fieldPosition="0">
        <references count="1">
          <reference field="4294967294" count="2">
            <x v="3"/>
            <x v="4"/>
          </reference>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eau croisé dynamique1" cacheId="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B5:G6" firstHeaderRow="0" firstDataRow="1" firstDataCol="1"/>
  <pivotFields count="21">
    <pivotField dataField="1" showAll="0"/>
    <pivotField showAll="0"/>
    <pivotField showAll="0"/>
    <pivotField showAll="0"/>
    <pivotField showAll="0"/>
    <pivotField showAll="0"/>
    <pivotField showAll="0"/>
    <pivotField showAll="0"/>
    <pivotField axis="axisRow" showAll="0">
      <items count="18">
        <item x="0"/>
        <item m="1" x="5"/>
        <item m="1" x="6"/>
        <item m="1" x="16"/>
        <item m="1" x="2"/>
        <item m="1" x="1"/>
        <item m="1" x="15"/>
        <item m="1" x="13"/>
        <item m="1" x="8"/>
        <item m="1" x="11"/>
        <item m="1" x="4"/>
        <item m="1" x="10"/>
        <item m="1" x="14"/>
        <item m="1" x="9"/>
        <item m="1" x="7"/>
        <item m="1" x="12"/>
        <item m="1" x="3"/>
        <item t="default"/>
      </items>
    </pivotField>
    <pivotField showAll="0"/>
    <pivotField showAll="0"/>
    <pivotField showAll="0"/>
    <pivotField showAll="0"/>
    <pivotField name="Objectifs - Sélectionner &quot;1&quot;" dataField="1" multipleItemSelectionAllowed="1" showAll="0"/>
    <pivotField name="Présences - Sélectionner &quot;1&quot;" dataField="1" multipleItemSelectionAllowed="1" showAll="0"/>
    <pivotField dataField="1" showAll="0"/>
    <pivotField dataField="1" showAll="0"/>
    <pivotField showAll="0"/>
    <pivotField showAll="0"/>
    <pivotField showAll="0"/>
    <pivotField axis="axisRow" showAll="0">
      <items count="8">
        <item h="1" x="0"/>
        <item m="1" x="5"/>
        <item m="1" x="3"/>
        <item m="1" x="6"/>
        <item m="1" x="1"/>
        <item m="1" x="2"/>
        <item m="1" x="4"/>
        <item t="default"/>
      </items>
    </pivotField>
  </pivotFields>
  <rowFields count="2">
    <field x="20"/>
    <field x="8"/>
  </rowFields>
  <rowItems count="1">
    <i t="grand">
      <x/>
    </i>
  </rowItems>
  <colFields count="1">
    <field x="-2"/>
  </colFields>
  <colItems count="5">
    <i>
      <x/>
    </i>
    <i i="1">
      <x v="1"/>
    </i>
    <i i="2">
      <x v="2"/>
    </i>
    <i i="3">
      <x v="3"/>
    </i>
    <i i="4">
      <x v="4"/>
    </i>
  </colItems>
  <dataFields count="5">
    <dataField name="Nombre de bénéficiaires" fld="0" subtotal="count" baseField="20" baseItem="0"/>
    <dataField name="Pour combien de bénéficiaires, les objectifs ont-ils été atteints ?" fld="13" baseField="20" baseItem="1"/>
    <dataField name="Présence augmentée ?" fld="14" baseField="20" baseItem="1"/>
    <dataField name="Combien de stages ont été mis en place?" fld="15" subtotal="count" baseField="20" baseItem="0"/>
    <dataField name="Combien de bénéficiaires ont-ils été engagés sur le premier marché du travail ?" fld="16" subtotal="count" baseField="20" baseItem="0"/>
  </dataFields>
  <formats count="21">
    <format dxfId="107">
      <pivotArea dataOnly="0" labelOnly="1" outline="0" fieldPosition="0">
        <references count="1">
          <reference field="4294967294" count="5">
            <x v="0"/>
            <x v="1"/>
            <x v="2"/>
            <x v="3"/>
            <x v="4"/>
          </reference>
        </references>
      </pivotArea>
    </format>
    <format dxfId="106">
      <pivotArea field="20" type="button" dataOnly="0" labelOnly="1" outline="0" axis="axisRow" fieldPosition="0"/>
    </format>
    <format dxfId="105">
      <pivotArea dataOnly="0" labelOnly="1" outline="0" fieldPosition="0">
        <references count="1">
          <reference field="4294967294" count="5">
            <x v="0"/>
            <x v="1"/>
            <x v="2"/>
            <x v="3"/>
            <x v="4"/>
          </reference>
        </references>
      </pivotArea>
    </format>
    <format dxfId="104">
      <pivotArea field="20" type="button" dataOnly="0" labelOnly="1" outline="0" axis="axisRow" fieldPosition="0"/>
    </format>
    <format dxfId="103">
      <pivotArea dataOnly="0" labelOnly="1" outline="0" fieldPosition="0">
        <references count="1">
          <reference field="4294967294" count="5">
            <x v="0"/>
            <x v="1"/>
            <x v="2"/>
            <x v="3"/>
            <x v="4"/>
          </reference>
        </references>
      </pivotArea>
    </format>
    <format dxfId="102">
      <pivotArea type="all" dataOnly="0" outline="0" fieldPosition="0"/>
    </format>
    <format dxfId="101">
      <pivotArea outline="0" collapsedLevelsAreSubtotals="1" fieldPosition="0"/>
    </format>
    <format dxfId="100">
      <pivotArea field="20" type="button" dataOnly="0" labelOnly="1" outline="0" axis="axisRow" fieldPosition="0"/>
    </format>
    <format dxfId="99">
      <pivotArea dataOnly="0" labelOnly="1" fieldPosition="0">
        <references count="1">
          <reference field="20" count="0"/>
        </references>
      </pivotArea>
    </format>
    <format dxfId="98">
      <pivotArea dataOnly="0" labelOnly="1" grandRow="1" outline="0" fieldPosition="0"/>
    </format>
    <format dxfId="97">
      <pivotArea dataOnly="0" labelOnly="1" fieldPosition="0">
        <references count="2">
          <reference field="8" count="0"/>
          <reference field="20" count="0" selected="0"/>
        </references>
      </pivotArea>
    </format>
    <format dxfId="96">
      <pivotArea dataOnly="0" labelOnly="1" outline="0" fieldPosition="0">
        <references count="1">
          <reference field="4294967294" count="5">
            <x v="0"/>
            <x v="1"/>
            <x v="2"/>
            <x v="3"/>
            <x v="4"/>
          </reference>
        </references>
      </pivotArea>
    </format>
    <format dxfId="95">
      <pivotArea type="all" dataOnly="0" outline="0" fieldPosition="0"/>
    </format>
    <format dxfId="94">
      <pivotArea outline="0" collapsedLevelsAreSubtotals="1" fieldPosition="0"/>
    </format>
    <format dxfId="93">
      <pivotArea field="20" type="button" dataOnly="0" labelOnly="1" outline="0" axis="axisRow" fieldPosition="0"/>
    </format>
    <format dxfId="92">
      <pivotArea dataOnly="0" labelOnly="1" fieldPosition="0">
        <references count="1">
          <reference field="20" count="0"/>
        </references>
      </pivotArea>
    </format>
    <format dxfId="91">
      <pivotArea dataOnly="0" labelOnly="1" grandRow="1" outline="0" fieldPosition="0"/>
    </format>
    <format dxfId="90">
      <pivotArea dataOnly="0" labelOnly="1" fieldPosition="0">
        <references count="2">
          <reference field="8" count="0"/>
          <reference field="20" count="0" selected="0"/>
        </references>
      </pivotArea>
    </format>
    <format dxfId="89">
      <pivotArea dataOnly="0" labelOnly="1" outline="0" fieldPosition="0">
        <references count="1">
          <reference field="4294967294" count="5">
            <x v="0"/>
            <x v="1"/>
            <x v="2"/>
            <x v="3"/>
            <x v="4"/>
          </reference>
        </references>
      </pivotArea>
    </format>
    <format dxfId="88">
      <pivotArea outline="0" collapsedLevelsAreSubtotals="1" fieldPosition="0"/>
    </format>
    <format dxfId="87">
      <pivotArea outline="0" collapsedLevelsAreSubtotals="1"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Charte 2023">
      <a:dk1>
        <a:sysClr val="windowText" lastClr="000000"/>
      </a:dk1>
      <a:lt1>
        <a:sysClr val="window" lastClr="FFFFFF"/>
      </a:lt1>
      <a:dk2>
        <a:srgbClr val="BEC3C3"/>
      </a:dk2>
      <a:lt2>
        <a:srgbClr val="EBEDED"/>
      </a:lt2>
      <a:accent1>
        <a:srgbClr val="009628"/>
      </a:accent1>
      <a:accent2>
        <a:srgbClr val="066051"/>
      </a:accent2>
      <a:accent3>
        <a:srgbClr val="4A0F96"/>
      </a:accent3>
      <a:accent4>
        <a:srgbClr val="0F1D96"/>
      </a:accent4>
      <a:accent5>
        <a:srgbClr val="822F11"/>
      </a:accent5>
      <a:accent6>
        <a:srgbClr val="C76B07"/>
      </a:accent6>
      <a:hlink>
        <a:srgbClr val="0F1D96"/>
      </a:hlink>
      <a:folHlink>
        <a:srgbClr val="4A0F9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vmlDrawing" Target="../drawings/vmlDrawing3.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005"/>
  <sheetViews>
    <sheetView showGridLines="0" tabSelected="1" zoomScaleNormal="100" workbookViewId="0">
      <pane ySplit="17" topLeftCell="A18" activePane="bottomLeft" state="frozen"/>
      <selection pane="bottomLeft" activeCell="C4" sqref="C4:E5"/>
    </sheetView>
  </sheetViews>
  <sheetFormatPr baseColWidth="10" defaultRowHeight="12" x14ac:dyDescent="0.2"/>
  <cols>
    <col min="1" max="1" width="16.25" style="20" customWidth="1"/>
    <col min="2" max="2" width="19.875" style="47" customWidth="1"/>
    <col min="3" max="3" width="11.5" style="19" customWidth="1"/>
    <col min="4" max="4" width="14.25" style="19" customWidth="1"/>
    <col min="5" max="5" width="8.5" style="19" customWidth="1"/>
    <col min="6" max="6" width="8.375" style="19" customWidth="1"/>
    <col min="7" max="7" width="14" style="45" customWidth="1"/>
    <col min="8" max="8" width="13" style="19" customWidth="1"/>
    <col min="9" max="9" width="14.125" style="19" customWidth="1"/>
    <col min="10" max="10" width="16.25" style="19" hidden="1" customWidth="1"/>
    <col min="11" max="11" width="21.625" style="45" customWidth="1"/>
    <col min="12" max="12" width="16.25" style="19" customWidth="1"/>
    <col min="13" max="13" width="9.25" style="19" customWidth="1"/>
    <col min="14" max="14" width="13" style="19" customWidth="1"/>
    <col min="15" max="15" width="12.875" style="19" customWidth="1"/>
    <col min="16" max="16" width="8.5" style="19" customWidth="1"/>
    <col min="17" max="17" width="15.75" style="19" customWidth="1"/>
    <col min="18" max="18" width="5.125" style="19" customWidth="1"/>
    <col min="19" max="19" width="12.375" style="19" customWidth="1"/>
    <col min="20" max="20" width="16.25" style="19" customWidth="1"/>
    <col min="21" max="21" width="29.375" style="57" bestFit="1" customWidth="1"/>
    <col min="22" max="22" width="16.25" style="19" customWidth="1"/>
    <col min="23" max="16384" width="11" style="19"/>
  </cols>
  <sheetData>
    <row r="1" spans="1:21" s="1" customFormat="1" ht="15" customHeight="1" x14ac:dyDescent="0.2">
      <c r="A1" s="78" t="s">
        <v>0</v>
      </c>
      <c r="B1" s="78"/>
      <c r="C1" s="78"/>
      <c r="D1" s="78"/>
      <c r="E1" s="78"/>
      <c r="F1" s="78"/>
      <c r="G1" s="78"/>
      <c r="H1" s="78"/>
      <c r="I1" s="78"/>
      <c r="J1" s="78"/>
      <c r="K1" s="78"/>
      <c r="L1" s="78"/>
      <c r="M1" s="78"/>
      <c r="N1" s="78"/>
      <c r="O1" s="78"/>
      <c r="P1" s="78"/>
      <c r="Q1" s="78"/>
      <c r="R1" s="78"/>
      <c r="S1" s="78"/>
      <c r="T1" s="78"/>
      <c r="U1" s="55"/>
    </row>
    <row r="2" spans="1:21" s="1" customFormat="1" ht="14.25" customHeight="1" x14ac:dyDescent="0.2">
      <c r="A2" s="78"/>
      <c r="B2" s="78"/>
      <c r="C2" s="78"/>
      <c r="D2" s="78"/>
      <c r="E2" s="78"/>
      <c r="F2" s="78"/>
      <c r="G2" s="78"/>
      <c r="H2" s="78"/>
      <c r="I2" s="78"/>
      <c r="J2" s="78"/>
      <c r="K2" s="78"/>
      <c r="L2" s="78"/>
      <c r="M2" s="78"/>
      <c r="N2" s="78"/>
      <c r="O2" s="78"/>
      <c r="P2" s="78"/>
      <c r="Q2" s="78"/>
      <c r="R2" s="78"/>
      <c r="S2" s="78"/>
      <c r="T2" s="78"/>
      <c r="U2" s="55"/>
    </row>
    <row r="3" spans="1:21" s="1" customFormat="1" ht="14.25" x14ac:dyDescent="0.2">
      <c r="A3" s="4"/>
      <c r="M3" s="21"/>
      <c r="N3" s="21"/>
      <c r="O3" s="21"/>
      <c r="U3" s="55"/>
    </row>
    <row r="4" spans="1:21" s="1" customFormat="1" ht="15" x14ac:dyDescent="0.25">
      <c r="A4" s="81" t="s">
        <v>1</v>
      </c>
      <c r="B4" s="81"/>
      <c r="C4" s="82" t="s">
        <v>2</v>
      </c>
      <c r="D4" s="82"/>
      <c r="E4" s="82"/>
      <c r="F4" s="5"/>
      <c r="H4" s="81" t="s">
        <v>3</v>
      </c>
      <c r="I4" s="81"/>
      <c r="J4" s="3"/>
      <c r="K4" s="75">
        <f t="shared" ref="K4" ca="1" si="0">DATE(YEAR(TODAY()),1,1)</f>
        <v>45292</v>
      </c>
      <c r="L4" s="75">
        <f ca="1">DATE(YEAR(TODAY())+1,1,1)-1</f>
        <v>45657</v>
      </c>
      <c r="M4" s="21"/>
      <c r="N4" s="51"/>
      <c r="O4" s="51"/>
      <c r="P4" s="51"/>
      <c r="Q4" s="51"/>
      <c r="R4" s="21"/>
      <c r="S4" s="21"/>
      <c r="U4" s="55"/>
    </row>
    <row r="5" spans="1:21" s="1" customFormat="1" ht="15" x14ac:dyDescent="0.25">
      <c r="A5" s="81"/>
      <c r="B5" s="81"/>
      <c r="C5" s="82"/>
      <c r="D5" s="82"/>
      <c r="E5" s="82"/>
      <c r="F5" s="5"/>
      <c r="H5" s="81"/>
      <c r="I5" s="81"/>
      <c r="J5" s="3"/>
      <c r="K5" s="76"/>
      <c r="L5" s="76"/>
      <c r="M5" s="49"/>
      <c r="N5" s="51"/>
      <c r="O5" s="51"/>
      <c r="P5" s="51"/>
      <c r="Q5" s="21"/>
      <c r="R5" s="21"/>
      <c r="S5" s="21"/>
      <c r="U5" s="55"/>
    </row>
    <row r="6" spans="1:21" s="1" customFormat="1" ht="14.25" x14ac:dyDescent="0.2">
      <c r="A6" s="4"/>
      <c r="B6" s="21"/>
      <c r="K6" s="21"/>
      <c r="L6" s="21"/>
      <c r="M6" s="48"/>
      <c r="N6" s="50"/>
      <c r="O6" s="21"/>
      <c r="P6" s="21"/>
      <c r="Q6" s="21"/>
      <c r="R6" s="21"/>
      <c r="S6" s="21"/>
      <c r="U6" s="55"/>
    </row>
    <row r="7" spans="1:21" s="1" customFormat="1" ht="15" customHeight="1" x14ac:dyDescent="0.2">
      <c r="A7" s="70" t="s">
        <v>5</v>
      </c>
      <c r="B7" s="70" t="s">
        <v>4</v>
      </c>
      <c r="C7" s="70" t="s">
        <v>6</v>
      </c>
      <c r="D7" s="70" t="s">
        <v>7</v>
      </c>
      <c r="E7" s="70" t="s">
        <v>8</v>
      </c>
      <c r="F7" s="70"/>
      <c r="G7" s="70" t="s">
        <v>9</v>
      </c>
      <c r="H7" s="70" t="s">
        <v>10</v>
      </c>
      <c r="I7" s="70" t="s">
        <v>11</v>
      </c>
      <c r="J7" s="70" t="s">
        <v>68</v>
      </c>
      <c r="K7" s="70" t="s">
        <v>66</v>
      </c>
      <c r="L7" s="70" t="s">
        <v>75</v>
      </c>
      <c r="M7" s="70" t="s">
        <v>244</v>
      </c>
      <c r="N7" s="77"/>
      <c r="O7" s="77"/>
      <c r="P7" s="77"/>
      <c r="Q7" s="77"/>
      <c r="R7" s="70" t="s">
        <v>79</v>
      </c>
      <c r="S7" s="70"/>
      <c r="T7" s="70" t="s">
        <v>81</v>
      </c>
      <c r="U7" s="55"/>
    </row>
    <row r="8" spans="1:21" s="1" customFormat="1" ht="14.25" customHeight="1" x14ac:dyDescent="0.2">
      <c r="A8" s="70"/>
      <c r="B8" s="70"/>
      <c r="C8" s="70"/>
      <c r="D8" s="70"/>
      <c r="E8" s="70"/>
      <c r="F8" s="70"/>
      <c r="G8" s="70"/>
      <c r="H8" s="70"/>
      <c r="I8" s="70"/>
      <c r="J8" s="70"/>
      <c r="K8" s="70"/>
      <c r="L8" s="70"/>
      <c r="M8" s="77"/>
      <c r="N8" s="77"/>
      <c r="O8" s="77"/>
      <c r="P8" s="77"/>
      <c r="Q8" s="77"/>
      <c r="R8" s="70"/>
      <c r="S8" s="70"/>
      <c r="T8" s="70"/>
      <c r="U8" s="55"/>
    </row>
    <row r="9" spans="1:21" s="1" customFormat="1" ht="14.25" customHeight="1" x14ac:dyDescent="0.2">
      <c r="A9" s="70"/>
      <c r="B9" s="70"/>
      <c r="C9" s="70"/>
      <c r="D9" s="70"/>
      <c r="E9" s="70"/>
      <c r="F9" s="70"/>
      <c r="G9" s="70"/>
      <c r="H9" s="70"/>
      <c r="I9" s="70"/>
      <c r="J9" s="70"/>
      <c r="K9" s="70"/>
      <c r="L9" s="70"/>
      <c r="M9" s="77"/>
      <c r="N9" s="77"/>
      <c r="O9" s="77"/>
      <c r="P9" s="77"/>
      <c r="Q9" s="77"/>
      <c r="R9" s="70"/>
      <c r="S9" s="70"/>
      <c r="T9" s="70"/>
      <c r="U9" s="55"/>
    </row>
    <row r="10" spans="1:21" s="1" customFormat="1" ht="14.25" x14ac:dyDescent="0.2">
      <c r="A10" s="71" t="s">
        <v>12</v>
      </c>
      <c r="B10" s="71" t="s">
        <v>237</v>
      </c>
      <c r="C10" s="71" t="s">
        <v>13</v>
      </c>
      <c r="D10" s="71" t="s">
        <v>13</v>
      </c>
      <c r="E10" s="71" t="s">
        <v>14</v>
      </c>
      <c r="F10" s="73" t="s">
        <v>238</v>
      </c>
      <c r="G10" s="71" t="s">
        <v>15</v>
      </c>
      <c r="H10" s="73" t="s">
        <v>16</v>
      </c>
      <c r="I10" s="71" t="s">
        <v>239</v>
      </c>
      <c r="J10" s="71" t="s">
        <v>69</v>
      </c>
      <c r="K10" s="79" t="s">
        <v>17</v>
      </c>
      <c r="L10" s="71" t="s">
        <v>77</v>
      </c>
      <c r="M10" s="71" t="s">
        <v>78</v>
      </c>
      <c r="N10" s="73" t="s">
        <v>240</v>
      </c>
      <c r="O10" s="71" t="s">
        <v>241</v>
      </c>
      <c r="P10" s="71" t="s">
        <v>242</v>
      </c>
      <c r="Q10" s="71" t="s">
        <v>243</v>
      </c>
      <c r="R10" s="71" t="s">
        <v>83</v>
      </c>
      <c r="S10" s="71" t="s">
        <v>80</v>
      </c>
      <c r="T10" s="71" t="s">
        <v>82</v>
      </c>
      <c r="U10" s="55"/>
    </row>
    <row r="11" spans="1:21" s="1" customFormat="1" ht="14.25" x14ac:dyDescent="0.2">
      <c r="A11" s="71"/>
      <c r="B11" s="71"/>
      <c r="C11" s="71"/>
      <c r="D11" s="71"/>
      <c r="E11" s="71"/>
      <c r="F11" s="73"/>
      <c r="G11" s="71"/>
      <c r="H11" s="73"/>
      <c r="I11" s="71"/>
      <c r="J11" s="71"/>
      <c r="K11" s="79"/>
      <c r="L11" s="71"/>
      <c r="M11" s="71"/>
      <c r="N11" s="83"/>
      <c r="O11" s="71"/>
      <c r="P11" s="71"/>
      <c r="Q11" s="71"/>
      <c r="R11" s="71"/>
      <c r="S11" s="71"/>
      <c r="T11" s="71"/>
      <c r="U11" s="55"/>
    </row>
    <row r="12" spans="1:21" s="1" customFormat="1" ht="14.25" x14ac:dyDescent="0.2">
      <c r="A12" s="71"/>
      <c r="B12" s="71"/>
      <c r="C12" s="71"/>
      <c r="D12" s="71"/>
      <c r="E12" s="71"/>
      <c r="F12" s="73"/>
      <c r="G12" s="71"/>
      <c r="H12" s="73"/>
      <c r="I12" s="71"/>
      <c r="J12" s="71"/>
      <c r="K12" s="79"/>
      <c r="L12" s="71"/>
      <c r="M12" s="71"/>
      <c r="N12" s="83"/>
      <c r="O12" s="71"/>
      <c r="P12" s="71"/>
      <c r="Q12" s="71"/>
      <c r="R12" s="71"/>
      <c r="S12" s="71"/>
      <c r="T12" s="71"/>
      <c r="U12" s="55"/>
    </row>
    <row r="13" spans="1:21" s="1" customFormat="1" ht="14.25" x14ac:dyDescent="0.2">
      <c r="A13" s="71"/>
      <c r="B13" s="71"/>
      <c r="C13" s="71"/>
      <c r="D13" s="71"/>
      <c r="E13" s="71"/>
      <c r="F13" s="73"/>
      <c r="G13" s="71"/>
      <c r="H13" s="73"/>
      <c r="I13" s="71"/>
      <c r="J13" s="71"/>
      <c r="K13" s="79"/>
      <c r="L13" s="71"/>
      <c r="M13" s="71"/>
      <c r="N13" s="83"/>
      <c r="O13" s="71"/>
      <c r="P13" s="71"/>
      <c r="Q13" s="71"/>
      <c r="R13" s="71"/>
      <c r="S13" s="71"/>
      <c r="T13" s="71"/>
      <c r="U13" s="55"/>
    </row>
    <row r="14" spans="1:21" s="1" customFormat="1" ht="14.25" x14ac:dyDescent="0.2">
      <c r="A14" s="71"/>
      <c r="B14" s="71"/>
      <c r="C14" s="71"/>
      <c r="D14" s="71"/>
      <c r="E14" s="71"/>
      <c r="F14" s="73"/>
      <c r="G14" s="71"/>
      <c r="H14" s="73"/>
      <c r="I14" s="71"/>
      <c r="J14" s="71"/>
      <c r="K14" s="79"/>
      <c r="L14" s="71"/>
      <c r="M14" s="71"/>
      <c r="N14" s="83"/>
      <c r="O14" s="71"/>
      <c r="P14" s="71"/>
      <c r="Q14" s="71"/>
      <c r="R14" s="71"/>
      <c r="S14" s="71"/>
      <c r="T14" s="71"/>
      <c r="U14" s="55"/>
    </row>
    <row r="15" spans="1:21" s="1" customFormat="1" ht="15" thickBot="1" x14ac:dyDescent="0.25">
      <c r="A15" s="72"/>
      <c r="B15" s="72"/>
      <c r="C15" s="72"/>
      <c r="D15" s="72"/>
      <c r="E15" s="72"/>
      <c r="F15" s="74"/>
      <c r="G15" s="72"/>
      <c r="H15" s="74"/>
      <c r="I15" s="72"/>
      <c r="J15" s="72"/>
      <c r="K15" s="80"/>
      <c r="L15" s="72"/>
      <c r="M15" s="72"/>
      <c r="N15" s="84"/>
      <c r="O15" s="72"/>
      <c r="P15" s="72"/>
      <c r="Q15" s="72"/>
      <c r="R15" s="72"/>
      <c r="S15" s="72"/>
      <c r="T15" s="72"/>
      <c r="U15" s="55"/>
    </row>
    <row r="16" spans="1:21" s="1" customFormat="1" ht="15" thickBot="1" x14ac:dyDescent="0.25">
      <c r="A16" s="23">
        <f>COUNTA(A18:A1005)</f>
        <v>0</v>
      </c>
      <c r="B16" s="24" t="s">
        <v>13</v>
      </c>
      <c r="C16" s="24" t="s">
        <v>13</v>
      </c>
      <c r="D16" s="24" t="s">
        <v>13</v>
      </c>
      <c r="E16" s="25">
        <f>COUNTA(E18:E1005)</f>
        <v>0</v>
      </c>
      <c r="F16" s="25">
        <f>COUNTA(F18:F1005)</f>
        <v>0</v>
      </c>
      <c r="G16" s="25">
        <f>COUNTA(G18:G1005)</f>
        <v>0</v>
      </c>
      <c r="H16" s="25">
        <f>COUNTIF(H18:H1005,"Oui")</f>
        <v>0</v>
      </c>
      <c r="I16" s="24" t="s">
        <v>13</v>
      </c>
      <c r="J16" s="24" t="s">
        <v>13</v>
      </c>
      <c r="K16" s="24" t="s">
        <v>13</v>
      </c>
      <c r="L16" s="24" t="s">
        <v>13</v>
      </c>
      <c r="M16" s="26" t="e">
        <f>(SUM(M18:M1005))/$E$16</f>
        <v>#DIV/0!</v>
      </c>
      <c r="N16" s="26" t="e">
        <f>(SUM(N18:N1005))/$F$16</f>
        <v>#DIV/0!</v>
      </c>
      <c r="O16" s="26" t="e">
        <f>SUM(O18:O1005)/('2) Résumé'!D26+'2) Résumé'!D15+'2) Résumé'!D16)</f>
        <v>#DIV/0!</v>
      </c>
      <c r="P16" s="26" t="e">
        <f>SUMPRODUCT((P18:P1005&lt;&gt;0)*1)/E16</f>
        <v>#DIV/0!</v>
      </c>
      <c r="Q16" s="26" t="e">
        <f>(COUNTIF(Q18:Q1005,"Oui, cdd &lt; 12 mois")+COUNTIF(Q18:Q1005,"Oui, cdd &gt; 12 mois")+COUNTIF(Q18:Q1005,"Oui, apprentissage entreprise 1er marché"))/(E16-G16)</f>
        <v>#DIV/0!</v>
      </c>
      <c r="R16" s="24" t="s">
        <v>13</v>
      </c>
      <c r="S16" s="24" t="s">
        <v>13</v>
      </c>
      <c r="T16" s="24" t="s">
        <v>13</v>
      </c>
      <c r="U16" s="55" t="s">
        <v>209</v>
      </c>
    </row>
    <row r="17" spans="1:21" s="1" customFormat="1" ht="14.25" hidden="1" x14ac:dyDescent="0.2">
      <c r="A17" s="11" t="s">
        <v>18</v>
      </c>
      <c r="B17" s="12" t="s">
        <v>19</v>
      </c>
      <c r="C17" s="12" t="s">
        <v>20</v>
      </c>
      <c r="D17" s="12" t="s">
        <v>21</v>
      </c>
      <c r="E17" s="12" t="s">
        <v>22</v>
      </c>
      <c r="F17" s="12" t="s">
        <v>23</v>
      </c>
      <c r="G17" s="12" t="s">
        <v>24</v>
      </c>
      <c r="H17" s="12" t="s">
        <v>25</v>
      </c>
      <c r="I17" s="12" t="s">
        <v>26</v>
      </c>
      <c r="J17" s="12" t="s">
        <v>70</v>
      </c>
      <c r="K17" s="12" t="s">
        <v>67</v>
      </c>
      <c r="L17" s="12" t="s">
        <v>76</v>
      </c>
      <c r="M17" s="12" t="s">
        <v>89</v>
      </c>
      <c r="N17" s="12" t="s">
        <v>90</v>
      </c>
      <c r="O17" s="12" t="s">
        <v>88</v>
      </c>
      <c r="P17" s="12" t="s">
        <v>87</v>
      </c>
      <c r="Q17" s="22" t="s">
        <v>86</v>
      </c>
      <c r="R17" s="12" t="s">
        <v>83</v>
      </c>
      <c r="S17" s="12" t="s">
        <v>84</v>
      </c>
      <c r="T17" s="12" t="s">
        <v>85</v>
      </c>
      <c r="U17" s="56" t="s">
        <v>210</v>
      </c>
    </row>
    <row r="18" spans="1:21" x14ac:dyDescent="0.2">
      <c r="A18" s="27"/>
      <c r="B18" s="46"/>
      <c r="C18" s="29"/>
      <c r="D18" s="29"/>
      <c r="E18" s="29"/>
      <c r="F18" s="29"/>
      <c r="G18" s="54"/>
      <c r="H18" s="62"/>
      <c r="I18" s="30"/>
      <c r="J18" s="18" t="e">
        <f>VLOOKUP(I18,'Base de données'!$C$5:$E$46,2,FALSE)</f>
        <v>#N/A</v>
      </c>
      <c r="K18" s="44" t="str">
        <f>IF(ISNA(VLOOKUP(I18,'Base de données'!$C$5:$E$46,3,FALSE)),"Donnée automatique",VLOOKUP(I18,'Base de données'!$C$5:$E$46,3,FALSE))</f>
        <v>Donnée automatique</v>
      </c>
      <c r="L18" s="28"/>
      <c r="M18" s="28"/>
      <c r="N18" s="60" t="str">
        <f t="shared" ref="N18:N82" si="1">IF(F18&lt;&gt;0,"A compléter","Ne pas compléter")</f>
        <v>Ne pas compléter</v>
      </c>
      <c r="O18" s="60" t="str">
        <f t="shared" ref="O18:O20" si="2">IF(OR(I18=565,I18=566,I18=584,I18=587,I18=590,I18=591,I18=592),"Compléter si applicable","Ne pas compléter")</f>
        <v>Ne pas compléter</v>
      </c>
      <c r="P18" s="28"/>
      <c r="Q18" s="30"/>
      <c r="R18" s="28"/>
      <c r="S18" s="28"/>
      <c r="T18" s="28"/>
      <c r="U18" s="57" t="str">
        <f>IF(ISNA(VLOOKUP(I18,'Base de données'!$G$26:$H$63,2,FALSE)),"Donnée automatique",VLOOKUP(I18,'Base de données'!$G$26:$H$63,2,FALSE))</f>
        <v>Donnée automatique</v>
      </c>
    </row>
    <row r="19" spans="1:21" x14ac:dyDescent="0.2">
      <c r="A19" s="27"/>
      <c r="B19" s="46"/>
      <c r="C19" s="29"/>
      <c r="D19" s="29"/>
      <c r="E19" s="29"/>
      <c r="F19" s="29"/>
      <c r="G19" s="54"/>
      <c r="H19" s="30"/>
      <c r="I19" s="62"/>
      <c r="J19" s="18" t="e">
        <f>VLOOKUP(I19,'Base de données'!$C$5:$E$46,2,FALSE)</f>
        <v>#N/A</v>
      </c>
      <c r="K19" s="44" t="str">
        <f>IF(ISNA(VLOOKUP(I19,'Base de données'!$C$5:$E$46,3,FALSE)),"Donnée automatique",VLOOKUP(I19,'Base de données'!$C$5:$E$46,3,FALSE))</f>
        <v>Donnée automatique</v>
      </c>
      <c r="L19" s="28"/>
      <c r="M19" s="53"/>
      <c r="N19" s="60" t="str">
        <f t="shared" si="1"/>
        <v>Ne pas compléter</v>
      </c>
      <c r="O19" s="60" t="str">
        <f t="shared" si="2"/>
        <v>Ne pas compléter</v>
      </c>
      <c r="P19" s="28"/>
      <c r="Q19" s="30"/>
      <c r="R19" s="28"/>
      <c r="S19" s="28"/>
      <c r="T19" s="28"/>
      <c r="U19" s="57" t="str">
        <f>IF(ISNA(VLOOKUP(I19,'Base de données'!$G$26:$H$63,2,FALSE)),"Donnée automatique",VLOOKUP(I19,'Base de données'!$G$26:$H$63,2,FALSE))</f>
        <v>Donnée automatique</v>
      </c>
    </row>
    <row r="20" spans="1:21" x14ac:dyDescent="0.2">
      <c r="A20" s="27"/>
      <c r="B20" s="46"/>
      <c r="C20" s="29"/>
      <c r="D20" s="29"/>
      <c r="E20" s="29"/>
      <c r="F20" s="29"/>
      <c r="G20" s="54"/>
      <c r="H20" s="62"/>
      <c r="I20" s="62"/>
      <c r="J20" s="18" t="e">
        <f>VLOOKUP(I20,'Base de données'!$C$5:$E$46,2,FALSE)</f>
        <v>#N/A</v>
      </c>
      <c r="K20" s="44" t="str">
        <f>IF(ISNA(VLOOKUP(I20,'Base de données'!$C$5:$E$46,3,FALSE)),"Donnée automatique",VLOOKUP(I20,'Base de données'!$C$5:$E$46,3,FALSE))</f>
        <v>Donnée automatique</v>
      </c>
      <c r="L20" s="28"/>
      <c r="M20" s="53"/>
      <c r="N20" s="53" t="str">
        <f t="shared" si="1"/>
        <v>Ne pas compléter</v>
      </c>
      <c r="O20" s="28" t="str">
        <f t="shared" si="2"/>
        <v>Ne pas compléter</v>
      </c>
      <c r="P20" s="28"/>
      <c r="Q20" s="30"/>
      <c r="R20" s="28"/>
      <c r="S20" s="28"/>
      <c r="T20" s="28"/>
      <c r="U20" s="57" t="str">
        <f>IF(ISNA(VLOOKUP(I20,'Base de données'!$G$26:$H$63,2,FALSE)),"Donnée automatique",VLOOKUP(I20,'Base de données'!$G$26:$H$63,2,FALSE))</f>
        <v>Donnée automatique</v>
      </c>
    </row>
    <row r="21" spans="1:21" x14ac:dyDescent="0.2">
      <c r="A21" s="27"/>
      <c r="B21" s="46"/>
      <c r="C21" s="29"/>
      <c r="D21" s="29"/>
      <c r="E21" s="29"/>
      <c r="F21" s="29"/>
      <c r="G21" s="54"/>
      <c r="H21" s="62"/>
      <c r="I21" s="62"/>
      <c r="J21" s="18" t="e">
        <f>VLOOKUP(I21,'Base de données'!$C$5:$E$46,2,FALSE)</f>
        <v>#N/A</v>
      </c>
      <c r="K21" s="44" t="str">
        <f>IF(ISNA(VLOOKUP(I21,'Base de données'!$C$5:$E$46,3,FALSE)),"Donnée automatique",VLOOKUP(I21,'Base de données'!$C$5:$E$46,3,FALSE))</f>
        <v>Donnée automatique</v>
      </c>
      <c r="L21" s="28"/>
      <c r="M21" s="53"/>
      <c r="N21" s="53" t="str">
        <f t="shared" si="1"/>
        <v>Ne pas compléter</v>
      </c>
      <c r="O21" s="28" t="str">
        <f>IF(OR(I21=565,I21=566,I21=584,I21=587,I21=590,I21=591,I21=592),"Compléter si applicable","Ne pas compléter")</f>
        <v>Ne pas compléter</v>
      </c>
      <c r="P21" s="28"/>
      <c r="Q21" s="30"/>
      <c r="R21" s="28"/>
      <c r="S21" s="28"/>
      <c r="T21" s="28"/>
      <c r="U21" s="57" t="str">
        <f>IF(ISNA(VLOOKUP(I21,'Base de données'!$G$26:$H$63,2,FALSE)),"Donnée automatique",VLOOKUP(I21,'Base de données'!$G$26:$H$63,2,FALSE))</f>
        <v>Donnée automatique</v>
      </c>
    </row>
    <row r="22" spans="1:21" x14ac:dyDescent="0.2">
      <c r="A22" s="27"/>
      <c r="B22" s="46"/>
      <c r="C22" s="29"/>
      <c r="D22" s="29"/>
      <c r="E22" s="29"/>
      <c r="F22" s="29"/>
      <c r="G22" s="54"/>
      <c r="H22" s="62"/>
      <c r="I22" s="62"/>
      <c r="J22" s="18" t="e">
        <f>VLOOKUP(I22,'Base de données'!$C$5:$E$46,2,FALSE)</f>
        <v>#N/A</v>
      </c>
      <c r="K22" s="44" t="str">
        <f>IF(ISNA(VLOOKUP(I22,'Base de données'!$C$5:$E$46,3,FALSE)),"Donnée automatique",VLOOKUP(I22,'Base de données'!$C$5:$E$46,3,FALSE))</f>
        <v>Donnée automatique</v>
      </c>
      <c r="L22" s="28"/>
      <c r="M22" s="53"/>
      <c r="N22" s="53" t="str">
        <f t="shared" si="1"/>
        <v>Ne pas compléter</v>
      </c>
      <c r="O22" s="28" t="str">
        <f t="shared" ref="O22:O82" si="3">IF(OR(I22=565,I22=566,I22=584,I22=587,I22=590,I22=591,I22=592),"Compléter si applicable","Ne pas compléter")</f>
        <v>Ne pas compléter</v>
      </c>
      <c r="P22" s="28"/>
      <c r="Q22" s="30"/>
      <c r="R22" s="28"/>
      <c r="S22" s="28"/>
      <c r="T22" s="28"/>
      <c r="U22" s="57" t="str">
        <f>IF(ISNA(VLOOKUP(I22,'Base de données'!$G$26:$H$63,2,FALSE)),"Donnée automatique",VLOOKUP(I22,'Base de données'!$G$26:$H$63,2,FALSE))</f>
        <v>Donnée automatique</v>
      </c>
    </row>
    <row r="23" spans="1:21" x14ac:dyDescent="0.2">
      <c r="A23" s="27"/>
      <c r="B23" s="46"/>
      <c r="C23" s="29"/>
      <c r="D23" s="29"/>
      <c r="E23" s="29"/>
      <c r="F23" s="29"/>
      <c r="G23" s="54"/>
      <c r="H23" s="62"/>
      <c r="I23" s="62"/>
      <c r="J23" s="18" t="e">
        <f>VLOOKUP(I23,'Base de données'!$C$5:$E$46,2,FALSE)</f>
        <v>#N/A</v>
      </c>
      <c r="K23" s="44" t="str">
        <f>IF(ISNA(VLOOKUP(I23,'Base de données'!$C$5:$E$46,3,FALSE)),"Donnée automatique",VLOOKUP(I23,'Base de données'!$C$5:$E$46,3,FALSE))</f>
        <v>Donnée automatique</v>
      </c>
      <c r="L23" s="28"/>
      <c r="M23" s="53"/>
      <c r="N23" s="53" t="str">
        <f t="shared" si="1"/>
        <v>Ne pas compléter</v>
      </c>
      <c r="O23" s="28" t="str">
        <f t="shared" si="3"/>
        <v>Ne pas compléter</v>
      </c>
      <c r="P23" s="28"/>
      <c r="Q23" s="30"/>
      <c r="R23" s="28"/>
      <c r="S23" s="28"/>
      <c r="T23" s="28"/>
      <c r="U23" s="57" t="str">
        <f>IF(ISNA(VLOOKUP(I23,'Base de données'!$G$26:$H$63,2,FALSE)),"Donnée automatique",VLOOKUP(I23,'Base de données'!$G$26:$H$63,2,FALSE))</f>
        <v>Donnée automatique</v>
      </c>
    </row>
    <row r="24" spans="1:21" x14ac:dyDescent="0.2">
      <c r="A24" s="27"/>
      <c r="B24" s="46"/>
      <c r="C24" s="29"/>
      <c r="D24" s="29"/>
      <c r="E24" s="29"/>
      <c r="F24" s="29"/>
      <c r="G24" s="54"/>
      <c r="H24" s="62"/>
      <c r="I24" s="62"/>
      <c r="J24" s="18" t="e">
        <f>VLOOKUP(I24,'Base de données'!$C$5:$E$46,2,FALSE)</f>
        <v>#N/A</v>
      </c>
      <c r="K24" s="44" t="str">
        <f>IF(ISNA(VLOOKUP(I24,'Base de données'!$C$5:$E$46,3,FALSE)),"Donnée automatique",VLOOKUP(I24,'Base de données'!$C$5:$E$46,3,FALSE))</f>
        <v>Donnée automatique</v>
      </c>
      <c r="L24" s="28"/>
      <c r="M24" s="53"/>
      <c r="N24" s="53" t="str">
        <f t="shared" si="1"/>
        <v>Ne pas compléter</v>
      </c>
      <c r="O24" s="28" t="str">
        <f t="shared" si="3"/>
        <v>Ne pas compléter</v>
      </c>
      <c r="P24" s="28"/>
      <c r="Q24" s="30"/>
      <c r="R24" s="28"/>
      <c r="S24" s="28"/>
      <c r="T24" s="28"/>
      <c r="U24" s="57" t="str">
        <f>IF(ISNA(VLOOKUP(I24,'Base de données'!$G$26:$H$63,2,FALSE)),"Donnée automatique",VLOOKUP(I24,'Base de données'!$G$26:$H$63,2,FALSE))</f>
        <v>Donnée automatique</v>
      </c>
    </row>
    <row r="25" spans="1:21" x14ac:dyDescent="0.2">
      <c r="A25" s="27"/>
      <c r="B25" s="46"/>
      <c r="C25" s="29"/>
      <c r="D25" s="29"/>
      <c r="E25" s="29"/>
      <c r="F25" s="29"/>
      <c r="G25" s="54"/>
      <c r="H25" s="62"/>
      <c r="I25" s="62"/>
      <c r="J25" s="18" t="e">
        <f>VLOOKUP(I25,'Base de données'!$C$5:$E$46,2,FALSE)</f>
        <v>#N/A</v>
      </c>
      <c r="K25" s="44" t="str">
        <f>IF(ISNA(VLOOKUP(I25,'Base de données'!$C$5:$E$46,3,FALSE)),"Donnée automatique",VLOOKUP(I25,'Base de données'!$C$5:$E$46,3,FALSE))</f>
        <v>Donnée automatique</v>
      </c>
      <c r="L25" s="28"/>
      <c r="M25" s="53"/>
      <c r="N25" s="53" t="str">
        <f t="shared" si="1"/>
        <v>Ne pas compléter</v>
      </c>
      <c r="O25" s="28" t="str">
        <f t="shared" si="3"/>
        <v>Ne pas compléter</v>
      </c>
      <c r="P25" s="28"/>
      <c r="Q25" s="30"/>
      <c r="R25" s="28"/>
      <c r="S25" s="28"/>
      <c r="T25" s="28"/>
      <c r="U25" s="57" t="str">
        <f>IF(ISNA(VLOOKUP(I25,'Base de données'!$G$26:$H$63,2,FALSE)),"Donnée automatique",VLOOKUP(I25,'Base de données'!$G$26:$H$63,2,FALSE))</f>
        <v>Donnée automatique</v>
      </c>
    </row>
    <row r="26" spans="1:21" x14ac:dyDescent="0.2">
      <c r="A26" s="27"/>
      <c r="B26" s="46"/>
      <c r="C26" s="29"/>
      <c r="D26" s="29"/>
      <c r="E26" s="29"/>
      <c r="F26" s="29"/>
      <c r="G26" s="54"/>
      <c r="H26" s="62"/>
      <c r="I26" s="62"/>
      <c r="J26" s="18" t="e">
        <f>VLOOKUP(I26,'Base de données'!$C$5:$E$46,2,FALSE)</f>
        <v>#N/A</v>
      </c>
      <c r="K26" s="44" t="str">
        <f>IF(ISNA(VLOOKUP(I26,'Base de données'!$C$5:$E$46,3,FALSE)),"Donnée automatique",VLOOKUP(I26,'Base de données'!$C$5:$E$46,3,FALSE))</f>
        <v>Donnée automatique</v>
      </c>
      <c r="L26" s="28"/>
      <c r="M26" s="53"/>
      <c r="N26" s="53" t="str">
        <f t="shared" si="1"/>
        <v>Ne pas compléter</v>
      </c>
      <c r="O26" s="28" t="str">
        <f t="shared" si="3"/>
        <v>Ne pas compléter</v>
      </c>
      <c r="P26" s="28"/>
      <c r="Q26" s="30"/>
      <c r="R26" s="28"/>
      <c r="S26" s="28"/>
      <c r="T26" s="28"/>
      <c r="U26" s="57" t="str">
        <f>IF(ISNA(VLOOKUP(I26,'Base de données'!$G$26:$H$63,2,FALSE)),"Donnée automatique",VLOOKUP(I26,'Base de données'!$G$26:$H$63,2,FALSE))</f>
        <v>Donnée automatique</v>
      </c>
    </row>
    <row r="27" spans="1:21" x14ac:dyDescent="0.2">
      <c r="A27" s="27"/>
      <c r="B27" s="46"/>
      <c r="C27" s="29"/>
      <c r="D27" s="29"/>
      <c r="E27" s="29"/>
      <c r="F27" s="29"/>
      <c r="G27" s="54"/>
      <c r="H27" s="62"/>
      <c r="I27" s="62"/>
      <c r="J27" s="18" t="e">
        <f>VLOOKUP(I27,'Base de données'!$C$5:$E$46,2,FALSE)</f>
        <v>#N/A</v>
      </c>
      <c r="K27" s="44" t="str">
        <f>IF(ISNA(VLOOKUP(I27,'Base de données'!$C$5:$E$46,3,FALSE)),"Donnée automatique",VLOOKUP(I27,'Base de données'!$C$5:$E$46,3,FALSE))</f>
        <v>Donnée automatique</v>
      </c>
      <c r="L27" s="28"/>
      <c r="M27" s="53"/>
      <c r="N27" s="53" t="str">
        <f t="shared" si="1"/>
        <v>Ne pas compléter</v>
      </c>
      <c r="O27" s="28" t="str">
        <f t="shared" si="3"/>
        <v>Ne pas compléter</v>
      </c>
      <c r="P27" s="28"/>
      <c r="Q27" s="28"/>
      <c r="R27" s="28"/>
      <c r="S27" s="28"/>
      <c r="T27" s="28"/>
      <c r="U27" s="57" t="str">
        <f>IF(ISNA(VLOOKUP(I27,'Base de données'!$G$26:$H$63,2,FALSE)),"Donnée automatique",VLOOKUP(I27,'Base de données'!$G$26:$H$63,2,FALSE))</f>
        <v>Donnée automatique</v>
      </c>
    </row>
    <row r="28" spans="1:21" x14ac:dyDescent="0.2">
      <c r="A28" s="27"/>
      <c r="B28" s="46"/>
      <c r="C28" s="29"/>
      <c r="D28" s="29"/>
      <c r="E28" s="29"/>
      <c r="F28" s="29"/>
      <c r="G28" s="54"/>
      <c r="H28" s="62"/>
      <c r="I28" s="62"/>
      <c r="J28" s="18" t="e">
        <f>VLOOKUP(I28,'Base de données'!$C$5:$E$46,2,FALSE)</f>
        <v>#N/A</v>
      </c>
      <c r="K28" s="44" t="str">
        <f>IF(ISNA(VLOOKUP(I28,'Base de données'!$C$5:$E$46,3,FALSE)),"Donnée automatique",VLOOKUP(I28,'Base de données'!$C$5:$E$46,3,FALSE))</f>
        <v>Donnée automatique</v>
      </c>
      <c r="L28" s="28"/>
      <c r="M28" s="53"/>
      <c r="N28" s="53" t="str">
        <f t="shared" si="1"/>
        <v>Ne pas compléter</v>
      </c>
      <c r="O28" s="28" t="str">
        <f t="shared" si="3"/>
        <v>Ne pas compléter</v>
      </c>
      <c r="P28" s="28"/>
      <c r="Q28" s="28"/>
      <c r="R28" s="28"/>
      <c r="S28" s="28"/>
      <c r="T28" s="28"/>
      <c r="U28" s="57" t="str">
        <f>IF(ISNA(VLOOKUP(I28,'Base de données'!$G$26:$H$63,2,FALSE)),"Donnée automatique",VLOOKUP(I28,'Base de données'!$G$26:$H$63,2,FALSE))</f>
        <v>Donnée automatique</v>
      </c>
    </row>
    <row r="29" spans="1:21" x14ac:dyDescent="0.2">
      <c r="A29" s="27"/>
      <c r="B29" s="46"/>
      <c r="C29" s="29"/>
      <c r="D29" s="29"/>
      <c r="E29" s="29"/>
      <c r="F29" s="29"/>
      <c r="G29" s="54"/>
      <c r="H29" s="62"/>
      <c r="I29" s="62"/>
      <c r="J29" s="18" t="e">
        <f>VLOOKUP(I29,'Base de données'!$C$5:$E$46,2,FALSE)</f>
        <v>#N/A</v>
      </c>
      <c r="K29" s="44" t="str">
        <f>IF(ISNA(VLOOKUP(I29,'Base de données'!$C$5:$E$46,3,FALSE)),"Donnée automatique",VLOOKUP(I29,'Base de données'!$C$5:$E$46,3,FALSE))</f>
        <v>Donnée automatique</v>
      </c>
      <c r="L29" s="28"/>
      <c r="M29" s="53"/>
      <c r="N29" s="53" t="str">
        <f t="shared" si="1"/>
        <v>Ne pas compléter</v>
      </c>
      <c r="O29" s="28" t="str">
        <f t="shared" si="3"/>
        <v>Ne pas compléter</v>
      </c>
      <c r="P29" s="28"/>
      <c r="Q29" s="28"/>
      <c r="R29" s="28"/>
      <c r="S29" s="28"/>
      <c r="T29" s="28"/>
      <c r="U29" s="57" t="str">
        <f>IF(ISNA(VLOOKUP(I29,'Base de données'!$G$26:$H$63,2,FALSE)),"Donnée automatique",VLOOKUP(I29,'Base de données'!$G$26:$H$63,2,FALSE))</f>
        <v>Donnée automatique</v>
      </c>
    </row>
    <row r="30" spans="1:21" x14ac:dyDescent="0.2">
      <c r="A30" s="27"/>
      <c r="B30" s="46"/>
      <c r="C30" s="29"/>
      <c r="D30" s="29"/>
      <c r="E30" s="29"/>
      <c r="F30" s="29"/>
      <c r="G30" s="54"/>
      <c r="H30" s="62"/>
      <c r="I30" s="62"/>
      <c r="J30" s="18" t="e">
        <f>VLOOKUP(I30,'Base de données'!$C$5:$E$46,2,FALSE)</f>
        <v>#N/A</v>
      </c>
      <c r="K30" s="44" t="str">
        <f>IF(ISNA(VLOOKUP(I30,'Base de données'!$C$5:$E$46,3,FALSE)),"Donnée automatique",VLOOKUP(I30,'Base de données'!$C$5:$E$46,3,FALSE))</f>
        <v>Donnée automatique</v>
      </c>
      <c r="L30" s="28"/>
      <c r="M30" s="53"/>
      <c r="N30" s="53" t="str">
        <f t="shared" si="1"/>
        <v>Ne pas compléter</v>
      </c>
      <c r="O30" s="28" t="str">
        <f t="shared" si="3"/>
        <v>Ne pas compléter</v>
      </c>
      <c r="P30" s="28"/>
      <c r="Q30" s="28"/>
      <c r="R30" s="28"/>
      <c r="S30" s="28"/>
      <c r="T30" s="28"/>
      <c r="U30" s="57" t="str">
        <f>IF(ISNA(VLOOKUP(I30,'Base de données'!$G$26:$H$63,2,FALSE)),"Donnée automatique",VLOOKUP(I30,'Base de données'!$G$26:$H$63,2,FALSE))</f>
        <v>Donnée automatique</v>
      </c>
    </row>
    <row r="31" spans="1:21" x14ac:dyDescent="0.2">
      <c r="A31" s="27"/>
      <c r="B31" s="46"/>
      <c r="C31" s="29"/>
      <c r="D31" s="29"/>
      <c r="E31" s="29"/>
      <c r="F31" s="29"/>
      <c r="G31" s="54"/>
      <c r="H31" s="62"/>
      <c r="I31" s="62"/>
      <c r="J31" s="18" t="e">
        <f>VLOOKUP(I31,'Base de données'!$C$5:$E$46,2,FALSE)</f>
        <v>#N/A</v>
      </c>
      <c r="K31" s="44" t="str">
        <f>IF(ISNA(VLOOKUP(I31,'Base de données'!$C$5:$E$46,3,FALSE)),"Donnée automatique",VLOOKUP(I31,'Base de données'!$C$5:$E$46,3,FALSE))</f>
        <v>Donnée automatique</v>
      </c>
      <c r="L31" s="28"/>
      <c r="M31" s="53"/>
      <c r="N31" s="53" t="str">
        <f t="shared" si="1"/>
        <v>Ne pas compléter</v>
      </c>
      <c r="O31" s="28" t="str">
        <f t="shared" si="3"/>
        <v>Ne pas compléter</v>
      </c>
      <c r="P31" s="28"/>
      <c r="Q31" s="28"/>
      <c r="R31" s="28"/>
      <c r="S31" s="28"/>
      <c r="T31" s="28"/>
      <c r="U31" s="57" t="str">
        <f>IF(ISNA(VLOOKUP(I31,'Base de données'!$G$26:$H$63,2,FALSE)),"Donnée automatique",VLOOKUP(I31,'Base de données'!$G$26:$H$63,2,FALSE))</f>
        <v>Donnée automatique</v>
      </c>
    </row>
    <row r="32" spans="1:21" x14ac:dyDescent="0.2">
      <c r="A32" s="27"/>
      <c r="B32" s="46"/>
      <c r="C32" s="29"/>
      <c r="D32" s="29"/>
      <c r="E32" s="29"/>
      <c r="F32" s="29"/>
      <c r="G32" s="54"/>
      <c r="H32" s="62"/>
      <c r="I32" s="62"/>
      <c r="J32" s="18" t="e">
        <f>VLOOKUP(I32,'Base de données'!$C$5:$E$46,2,FALSE)</f>
        <v>#N/A</v>
      </c>
      <c r="K32" s="44" t="str">
        <f>IF(ISNA(VLOOKUP(I32,'Base de données'!$C$5:$E$46,3,FALSE)),"Donnée automatique",VLOOKUP(I32,'Base de données'!$C$5:$E$46,3,FALSE))</f>
        <v>Donnée automatique</v>
      </c>
      <c r="L32" s="28"/>
      <c r="M32" s="53"/>
      <c r="N32" s="53" t="str">
        <f t="shared" si="1"/>
        <v>Ne pas compléter</v>
      </c>
      <c r="O32" s="28" t="str">
        <f t="shared" si="3"/>
        <v>Ne pas compléter</v>
      </c>
      <c r="P32" s="28"/>
      <c r="Q32" s="28"/>
      <c r="R32" s="28"/>
      <c r="S32" s="28"/>
      <c r="T32" s="28"/>
      <c r="U32" s="57" t="str">
        <f>IF(ISNA(VLOOKUP(I32,'Base de données'!$G$26:$H$63,2,FALSE)),"Donnée automatique",VLOOKUP(I32,'Base de données'!$G$26:$H$63,2,FALSE))</f>
        <v>Donnée automatique</v>
      </c>
    </row>
    <row r="33" spans="1:21" x14ac:dyDescent="0.2">
      <c r="A33" s="27"/>
      <c r="B33" s="46"/>
      <c r="C33" s="29"/>
      <c r="D33" s="29"/>
      <c r="E33" s="29"/>
      <c r="F33" s="29"/>
      <c r="G33" s="54"/>
      <c r="H33" s="62"/>
      <c r="I33" s="62"/>
      <c r="J33" s="18" t="e">
        <f>VLOOKUP(I33,'Base de données'!$C$5:$E$46,2,FALSE)</f>
        <v>#N/A</v>
      </c>
      <c r="K33" s="44" t="str">
        <f>IF(ISNA(VLOOKUP(I33,'Base de données'!$C$5:$E$46,3,FALSE)),"Donnée automatique",VLOOKUP(I33,'Base de données'!$C$5:$E$46,3,FALSE))</f>
        <v>Donnée automatique</v>
      </c>
      <c r="L33" s="28"/>
      <c r="M33" s="53"/>
      <c r="N33" s="53" t="str">
        <f t="shared" si="1"/>
        <v>Ne pas compléter</v>
      </c>
      <c r="O33" s="28" t="str">
        <f t="shared" si="3"/>
        <v>Ne pas compléter</v>
      </c>
      <c r="P33" s="28"/>
      <c r="Q33" s="28"/>
      <c r="R33" s="28"/>
      <c r="S33" s="28"/>
      <c r="T33" s="28"/>
      <c r="U33" s="57" t="str">
        <f>IF(ISNA(VLOOKUP(I33,'Base de données'!$G$26:$H$63,2,FALSE)),"Donnée automatique",VLOOKUP(I33,'Base de données'!$G$26:$H$63,2,FALSE))</f>
        <v>Donnée automatique</v>
      </c>
    </row>
    <row r="34" spans="1:21" x14ac:dyDescent="0.2">
      <c r="A34" s="27"/>
      <c r="B34" s="46"/>
      <c r="C34" s="29"/>
      <c r="D34" s="29"/>
      <c r="E34" s="29"/>
      <c r="F34" s="29"/>
      <c r="G34" s="54"/>
      <c r="H34" s="62"/>
      <c r="I34" s="62"/>
      <c r="J34" s="18" t="e">
        <f>VLOOKUP(I34,'Base de données'!$C$5:$E$46,2,FALSE)</f>
        <v>#N/A</v>
      </c>
      <c r="K34" s="44" t="str">
        <f>IF(ISNA(VLOOKUP(I34,'Base de données'!$C$5:$E$46,3,FALSE)),"Donnée automatique",VLOOKUP(I34,'Base de données'!$C$5:$E$46,3,FALSE))</f>
        <v>Donnée automatique</v>
      </c>
      <c r="L34" s="28"/>
      <c r="M34" s="53"/>
      <c r="N34" s="53" t="str">
        <f t="shared" si="1"/>
        <v>Ne pas compléter</v>
      </c>
      <c r="O34" s="28" t="str">
        <f t="shared" si="3"/>
        <v>Ne pas compléter</v>
      </c>
      <c r="P34" s="28"/>
      <c r="Q34" s="28"/>
      <c r="R34" s="28"/>
      <c r="S34" s="28"/>
      <c r="T34" s="28"/>
      <c r="U34" s="57" t="str">
        <f>IF(ISNA(VLOOKUP(I34,'Base de données'!$G$26:$H$63,2,FALSE)),"Donnée automatique",VLOOKUP(I34,'Base de données'!$G$26:$H$63,2,FALSE))</f>
        <v>Donnée automatique</v>
      </c>
    </row>
    <row r="35" spans="1:21" x14ac:dyDescent="0.2">
      <c r="A35" s="27"/>
      <c r="B35" s="46"/>
      <c r="C35" s="29"/>
      <c r="D35" s="29"/>
      <c r="E35" s="29"/>
      <c r="F35" s="29"/>
      <c r="G35" s="54"/>
      <c r="H35" s="62"/>
      <c r="I35" s="62"/>
      <c r="J35" s="18" t="e">
        <f>VLOOKUP(I35,'Base de données'!$C$5:$E$46,2,FALSE)</f>
        <v>#N/A</v>
      </c>
      <c r="K35" s="44" t="str">
        <f>IF(ISNA(VLOOKUP(I35,'Base de données'!$C$5:$E$46,3,FALSE)),"Donnée automatique",VLOOKUP(I35,'Base de données'!$C$5:$E$46,3,FALSE))</f>
        <v>Donnée automatique</v>
      </c>
      <c r="L35" s="28"/>
      <c r="M35" s="53"/>
      <c r="N35" s="53" t="str">
        <f t="shared" si="1"/>
        <v>Ne pas compléter</v>
      </c>
      <c r="O35" s="28" t="str">
        <f t="shared" si="3"/>
        <v>Ne pas compléter</v>
      </c>
      <c r="P35" s="28"/>
      <c r="Q35" s="28"/>
      <c r="R35" s="28"/>
      <c r="S35" s="28"/>
      <c r="T35" s="28"/>
      <c r="U35" s="57" t="str">
        <f>IF(ISNA(VLOOKUP(I35,'Base de données'!$G$26:$H$63,2,FALSE)),"Donnée automatique",VLOOKUP(I35,'Base de données'!$G$26:$H$63,2,FALSE))</f>
        <v>Donnée automatique</v>
      </c>
    </row>
    <row r="36" spans="1:21" x14ac:dyDescent="0.2">
      <c r="A36" s="27"/>
      <c r="B36" s="46"/>
      <c r="C36" s="29"/>
      <c r="D36" s="29"/>
      <c r="E36" s="29"/>
      <c r="F36" s="29"/>
      <c r="G36" s="54"/>
      <c r="H36" s="62"/>
      <c r="I36" s="62"/>
      <c r="J36" s="18" t="e">
        <f>VLOOKUP(I36,'Base de données'!$C$5:$E$46,2,FALSE)</f>
        <v>#N/A</v>
      </c>
      <c r="K36" s="44" t="str">
        <f>IF(ISNA(VLOOKUP(I36,'Base de données'!$C$5:$E$46,3,FALSE)),"Donnée automatique",VLOOKUP(I36,'Base de données'!$C$5:$E$46,3,FALSE))</f>
        <v>Donnée automatique</v>
      </c>
      <c r="L36" s="28"/>
      <c r="M36" s="53"/>
      <c r="N36" s="53" t="str">
        <f t="shared" si="1"/>
        <v>Ne pas compléter</v>
      </c>
      <c r="O36" s="28" t="str">
        <f t="shared" si="3"/>
        <v>Ne pas compléter</v>
      </c>
      <c r="P36" s="28"/>
      <c r="Q36" s="28"/>
      <c r="R36" s="28"/>
      <c r="S36" s="28"/>
      <c r="T36" s="28"/>
      <c r="U36" s="57" t="str">
        <f>IF(ISNA(VLOOKUP(I36,'Base de données'!$G$26:$H$63,2,FALSE)),"Donnée automatique",VLOOKUP(I36,'Base de données'!$G$26:$H$63,2,FALSE))</f>
        <v>Donnée automatique</v>
      </c>
    </row>
    <row r="37" spans="1:21" x14ac:dyDescent="0.2">
      <c r="A37" s="27"/>
      <c r="B37" s="46"/>
      <c r="C37" s="29"/>
      <c r="D37" s="29"/>
      <c r="E37" s="29"/>
      <c r="F37" s="29"/>
      <c r="G37" s="54"/>
      <c r="H37" s="62"/>
      <c r="I37" s="62"/>
      <c r="J37" s="18" t="e">
        <f>VLOOKUP(I37,'Base de données'!$C$5:$E$46,2,FALSE)</f>
        <v>#N/A</v>
      </c>
      <c r="K37" s="44" t="str">
        <f>IF(ISNA(VLOOKUP(I37,'Base de données'!$C$5:$E$46,3,FALSE)),"Donnée automatique",VLOOKUP(I37,'Base de données'!$C$5:$E$46,3,FALSE))</f>
        <v>Donnée automatique</v>
      </c>
      <c r="L37" s="28"/>
      <c r="M37" s="53"/>
      <c r="N37" s="53" t="str">
        <f t="shared" si="1"/>
        <v>Ne pas compléter</v>
      </c>
      <c r="O37" s="28" t="str">
        <f t="shared" si="3"/>
        <v>Ne pas compléter</v>
      </c>
      <c r="P37" s="28"/>
      <c r="Q37" s="28"/>
      <c r="R37" s="28"/>
      <c r="S37" s="28"/>
      <c r="T37" s="28"/>
      <c r="U37" s="57" t="str">
        <f>IF(ISNA(VLOOKUP(I37,'Base de données'!$G$26:$H$63,2,FALSE)),"Donnée automatique",VLOOKUP(I37,'Base de données'!$G$26:$H$63,2,FALSE))</f>
        <v>Donnée automatique</v>
      </c>
    </row>
    <row r="38" spans="1:21" x14ac:dyDescent="0.2">
      <c r="A38" s="27"/>
      <c r="B38" s="46"/>
      <c r="C38" s="29"/>
      <c r="D38" s="29"/>
      <c r="E38" s="29"/>
      <c r="F38" s="29"/>
      <c r="G38" s="54"/>
      <c r="H38" s="62"/>
      <c r="I38" s="62"/>
      <c r="J38" s="18" t="e">
        <f>VLOOKUP(I38,'Base de données'!$C$5:$E$46,2,FALSE)</f>
        <v>#N/A</v>
      </c>
      <c r="K38" s="44" t="str">
        <f>IF(ISNA(VLOOKUP(I38,'Base de données'!$C$5:$E$46,3,FALSE)),"Donnée automatique",VLOOKUP(I38,'Base de données'!$C$5:$E$46,3,FALSE))</f>
        <v>Donnée automatique</v>
      </c>
      <c r="L38" s="28"/>
      <c r="M38" s="53"/>
      <c r="N38" s="53" t="str">
        <f t="shared" si="1"/>
        <v>Ne pas compléter</v>
      </c>
      <c r="O38" s="28" t="str">
        <f t="shared" si="3"/>
        <v>Ne pas compléter</v>
      </c>
      <c r="P38" s="28"/>
      <c r="Q38" s="28"/>
      <c r="R38" s="28"/>
      <c r="S38" s="28"/>
      <c r="T38" s="28"/>
      <c r="U38" s="57" t="str">
        <f>IF(ISNA(VLOOKUP(I38,'Base de données'!$G$26:$H$63,2,FALSE)),"Donnée automatique",VLOOKUP(I38,'Base de données'!$G$26:$H$63,2,FALSE))</f>
        <v>Donnée automatique</v>
      </c>
    </row>
    <row r="39" spans="1:21" x14ac:dyDescent="0.2">
      <c r="A39" s="27"/>
      <c r="B39" s="46"/>
      <c r="C39" s="29"/>
      <c r="D39" s="29"/>
      <c r="E39" s="29"/>
      <c r="F39" s="29"/>
      <c r="G39" s="54"/>
      <c r="H39" s="62"/>
      <c r="I39" s="62"/>
      <c r="J39" s="18" t="e">
        <f>VLOOKUP(I39,'Base de données'!$C$5:$E$46,2,FALSE)</f>
        <v>#N/A</v>
      </c>
      <c r="K39" s="44" t="str">
        <f>IF(ISNA(VLOOKUP(I39,'Base de données'!$C$5:$E$46,3,FALSE)),"Donnée automatique",VLOOKUP(I39,'Base de données'!$C$5:$E$46,3,FALSE))</f>
        <v>Donnée automatique</v>
      </c>
      <c r="L39" s="28"/>
      <c r="M39" s="53"/>
      <c r="N39" s="53" t="str">
        <f t="shared" si="1"/>
        <v>Ne pas compléter</v>
      </c>
      <c r="O39" s="28" t="str">
        <f t="shared" si="3"/>
        <v>Ne pas compléter</v>
      </c>
      <c r="P39" s="28"/>
      <c r="Q39" s="28"/>
      <c r="R39" s="28"/>
      <c r="S39" s="28"/>
      <c r="T39" s="28"/>
      <c r="U39" s="57" t="str">
        <f>IF(ISNA(VLOOKUP(I39,'Base de données'!$G$26:$H$63,2,FALSE)),"Donnée automatique",VLOOKUP(I39,'Base de données'!$G$26:$H$63,2,FALSE))</f>
        <v>Donnée automatique</v>
      </c>
    </row>
    <row r="40" spans="1:21" x14ac:dyDescent="0.2">
      <c r="A40" s="27"/>
      <c r="B40" s="46"/>
      <c r="C40" s="29"/>
      <c r="D40" s="29"/>
      <c r="E40" s="29"/>
      <c r="F40" s="29"/>
      <c r="G40" s="54"/>
      <c r="H40" s="62"/>
      <c r="I40" s="62"/>
      <c r="J40" s="18" t="e">
        <f>VLOOKUP(I40,'Base de données'!$C$5:$E$46,2,FALSE)</f>
        <v>#N/A</v>
      </c>
      <c r="K40" s="44" t="str">
        <f>IF(ISNA(VLOOKUP(I40,'Base de données'!$C$5:$E$46,3,FALSE)),"Donnée automatique",VLOOKUP(I40,'Base de données'!$C$5:$E$46,3,FALSE))</f>
        <v>Donnée automatique</v>
      </c>
      <c r="L40" s="28"/>
      <c r="M40" s="53"/>
      <c r="N40" s="53" t="str">
        <f t="shared" si="1"/>
        <v>Ne pas compléter</v>
      </c>
      <c r="O40" s="28" t="str">
        <f t="shared" si="3"/>
        <v>Ne pas compléter</v>
      </c>
      <c r="P40" s="28"/>
      <c r="Q40" s="28"/>
      <c r="R40" s="28"/>
      <c r="S40" s="28"/>
      <c r="T40" s="28"/>
      <c r="U40" s="57" t="str">
        <f>IF(ISNA(VLOOKUP(I40,'Base de données'!$G$26:$H$63,2,FALSE)),"Donnée automatique",VLOOKUP(I40,'Base de données'!$G$26:$H$63,2,FALSE))</f>
        <v>Donnée automatique</v>
      </c>
    </row>
    <row r="41" spans="1:21" x14ac:dyDescent="0.2">
      <c r="A41" s="27"/>
      <c r="B41" s="46"/>
      <c r="C41" s="29"/>
      <c r="D41" s="29"/>
      <c r="E41" s="29"/>
      <c r="F41" s="29"/>
      <c r="G41" s="54"/>
      <c r="H41" s="62"/>
      <c r="I41" s="62"/>
      <c r="J41" s="18" t="e">
        <f>VLOOKUP(I41,'Base de données'!$C$5:$E$46,2,FALSE)</f>
        <v>#N/A</v>
      </c>
      <c r="K41" s="44" t="str">
        <f>IF(ISNA(VLOOKUP(I41,'Base de données'!$C$5:$E$46,3,FALSE)),"Donnée automatique",VLOOKUP(I41,'Base de données'!$C$5:$E$46,3,FALSE))</f>
        <v>Donnée automatique</v>
      </c>
      <c r="L41" s="28"/>
      <c r="M41" s="53"/>
      <c r="N41" s="53" t="str">
        <f t="shared" si="1"/>
        <v>Ne pas compléter</v>
      </c>
      <c r="O41" s="28" t="str">
        <f t="shared" si="3"/>
        <v>Ne pas compléter</v>
      </c>
      <c r="P41" s="28"/>
      <c r="Q41" s="28"/>
      <c r="R41" s="28"/>
      <c r="S41" s="28"/>
      <c r="T41" s="28"/>
      <c r="U41" s="57" t="str">
        <f>IF(ISNA(VLOOKUP(I41,'Base de données'!$G$26:$H$63,2,FALSE)),"Donnée automatique",VLOOKUP(I41,'Base de données'!$G$26:$H$63,2,FALSE))</f>
        <v>Donnée automatique</v>
      </c>
    </row>
    <row r="42" spans="1:21" x14ac:dyDescent="0.2">
      <c r="A42" s="27"/>
      <c r="B42" s="46"/>
      <c r="C42" s="29"/>
      <c r="D42" s="29"/>
      <c r="E42" s="29"/>
      <c r="F42" s="29"/>
      <c r="G42" s="54"/>
      <c r="H42" s="62"/>
      <c r="I42" s="62"/>
      <c r="J42" s="18" t="e">
        <f>VLOOKUP(I42,'Base de données'!$C$5:$E$46,2,FALSE)</f>
        <v>#N/A</v>
      </c>
      <c r="K42" s="44" t="str">
        <f>IF(ISNA(VLOOKUP(I42,'Base de données'!$C$5:$E$46,3,FALSE)),"Donnée automatique",VLOOKUP(I42,'Base de données'!$C$5:$E$46,3,FALSE))</f>
        <v>Donnée automatique</v>
      </c>
      <c r="L42" s="28"/>
      <c r="M42" s="53"/>
      <c r="N42" s="53" t="str">
        <f t="shared" si="1"/>
        <v>Ne pas compléter</v>
      </c>
      <c r="O42" s="28" t="str">
        <f t="shared" si="3"/>
        <v>Ne pas compléter</v>
      </c>
      <c r="P42" s="28"/>
      <c r="Q42" s="28"/>
      <c r="R42" s="28"/>
      <c r="S42" s="28"/>
      <c r="T42" s="28"/>
      <c r="U42" s="57" t="str">
        <f>IF(ISNA(VLOOKUP(I42,'Base de données'!$G$26:$H$63,2,FALSE)),"Donnée automatique",VLOOKUP(I42,'Base de données'!$G$26:$H$63,2,FALSE))</f>
        <v>Donnée automatique</v>
      </c>
    </row>
    <row r="43" spans="1:21" x14ac:dyDescent="0.2">
      <c r="A43" s="27"/>
      <c r="B43" s="46"/>
      <c r="C43" s="29"/>
      <c r="D43" s="29"/>
      <c r="E43" s="29"/>
      <c r="F43" s="29"/>
      <c r="G43" s="54"/>
      <c r="H43" s="62"/>
      <c r="I43" s="62"/>
      <c r="J43" s="18" t="e">
        <f>VLOOKUP(I43,'Base de données'!$C$5:$E$46,2,FALSE)</f>
        <v>#N/A</v>
      </c>
      <c r="K43" s="44" t="str">
        <f>IF(ISNA(VLOOKUP(I43,'Base de données'!$C$5:$E$46,3,FALSE)),"Donnée automatique",VLOOKUP(I43,'Base de données'!$C$5:$E$46,3,FALSE))</f>
        <v>Donnée automatique</v>
      </c>
      <c r="L43" s="28"/>
      <c r="M43" s="53"/>
      <c r="N43" s="53" t="str">
        <f t="shared" si="1"/>
        <v>Ne pas compléter</v>
      </c>
      <c r="O43" s="28" t="str">
        <f t="shared" si="3"/>
        <v>Ne pas compléter</v>
      </c>
      <c r="P43" s="28"/>
      <c r="Q43" s="28"/>
      <c r="R43" s="28"/>
      <c r="S43" s="28"/>
      <c r="T43" s="28"/>
      <c r="U43" s="57" t="str">
        <f>IF(ISNA(VLOOKUP(I43,'Base de données'!$G$26:$H$63,2,FALSE)),"Donnée automatique",VLOOKUP(I43,'Base de données'!$G$26:$H$63,2,FALSE))</f>
        <v>Donnée automatique</v>
      </c>
    </row>
    <row r="44" spans="1:21" x14ac:dyDescent="0.2">
      <c r="A44" s="27"/>
      <c r="B44" s="46"/>
      <c r="C44" s="29"/>
      <c r="D44" s="29"/>
      <c r="E44" s="29"/>
      <c r="F44" s="29"/>
      <c r="G44" s="54"/>
      <c r="H44" s="62"/>
      <c r="I44" s="62"/>
      <c r="J44" s="18" t="e">
        <f>VLOOKUP(I44,'Base de données'!$C$5:$E$46,2,FALSE)</f>
        <v>#N/A</v>
      </c>
      <c r="K44" s="44" t="str">
        <f>IF(ISNA(VLOOKUP(I44,'Base de données'!$C$5:$E$46,3,FALSE)),"Donnée automatique",VLOOKUP(I44,'Base de données'!$C$5:$E$46,3,FALSE))</f>
        <v>Donnée automatique</v>
      </c>
      <c r="L44" s="28"/>
      <c r="M44" s="53"/>
      <c r="N44" s="53" t="str">
        <f t="shared" si="1"/>
        <v>Ne pas compléter</v>
      </c>
      <c r="O44" s="28" t="str">
        <f t="shared" si="3"/>
        <v>Ne pas compléter</v>
      </c>
      <c r="P44" s="28"/>
      <c r="Q44" s="28"/>
      <c r="R44" s="28"/>
      <c r="S44" s="28"/>
      <c r="T44" s="28"/>
      <c r="U44" s="57" t="str">
        <f>IF(ISNA(VLOOKUP(I44,'Base de données'!$G$26:$H$63,2,FALSE)),"Donnée automatique",VLOOKUP(I44,'Base de données'!$G$26:$H$63,2,FALSE))</f>
        <v>Donnée automatique</v>
      </c>
    </row>
    <row r="45" spans="1:21" x14ac:dyDescent="0.2">
      <c r="A45" s="27"/>
      <c r="B45" s="46"/>
      <c r="C45" s="29"/>
      <c r="D45" s="29"/>
      <c r="E45" s="29"/>
      <c r="F45" s="29"/>
      <c r="G45" s="54"/>
      <c r="H45" s="62"/>
      <c r="I45" s="62"/>
      <c r="J45" s="18" t="e">
        <f>VLOOKUP(I45,'Base de données'!$C$5:$E$46,2,FALSE)</f>
        <v>#N/A</v>
      </c>
      <c r="K45" s="44" t="str">
        <f>IF(ISNA(VLOOKUP(I45,'Base de données'!$C$5:$E$46,3,FALSE)),"Donnée automatique",VLOOKUP(I45,'Base de données'!$C$5:$E$46,3,FALSE))</f>
        <v>Donnée automatique</v>
      </c>
      <c r="L45" s="28"/>
      <c r="M45" s="53"/>
      <c r="N45" s="53" t="str">
        <f t="shared" si="1"/>
        <v>Ne pas compléter</v>
      </c>
      <c r="O45" s="28" t="str">
        <f t="shared" si="3"/>
        <v>Ne pas compléter</v>
      </c>
      <c r="P45" s="28"/>
      <c r="Q45" s="28"/>
      <c r="R45" s="28"/>
      <c r="S45" s="28"/>
      <c r="T45" s="28"/>
      <c r="U45" s="57" t="str">
        <f>IF(ISNA(VLOOKUP(I45,'Base de données'!$G$26:$H$63,2,FALSE)),"Donnée automatique",VLOOKUP(I45,'Base de données'!$G$26:$H$63,2,FALSE))</f>
        <v>Donnée automatique</v>
      </c>
    </row>
    <row r="46" spans="1:21" x14ac:dyDescent="0.2">
      <c r="A46" s="27"/>
      <c r="B46" s="46"/>
      <c r="C46" s="29"/>
      <c r="D46" s="29"/>
      <c r="E46" s="29"/>
      <c r="F46" s="29"/>
      <c r="G46" s="54"/>
      <c r="H46" s="62"/>
      <c r="I46" s="62"/>
      <c r="J46" s="18" t="e">
        <f>VLOOKUP(I46,'Base de données'!$C$5:$E$46,2,FALSE)</f>
        <v>#N/A</v>
      </c>
      <c r="K46" s="44" t="str">
        <f>IF(ISNA(VLOOKUP(I46,'Base de données'!$C$5:$E$46,3,FALSE)),"Donnée automatique",VLOOKUP(I46,'Base de données'!$C$5:$E$46,3,FALSE))</f>
        <v>Donnée automatique</v>
      </c>
      <c r="L46" s="28"/>
      <c r="M46" s="53"/>
      <c r="N46" s="53" t="str">
        <f t="shared" si="1"/>
        <v>Ne pas compléter</v>
      </c>
      <c r="O46" s="28" t="str">
        <f t="shared" si="3"/>
        <v>Ne pas compléter</v>
      </c>
      <c r="P46" s="28"/>
      <c r="Q46" s="28"/>
      <c r="R46" s="28"/>
      <c r="S46" s="28"/>
      <c r="T46" s="28"/>
      <c r="U46" s="57" t="str">
        <f>IF(ISNA(VLOOKUP(I46,'Base de données'!$G$26:$H$63,2,FALSE)),"Donnée automatique",VLOOKUP(I46,'Base de données'!$G$26:$H$63,2,FALSE))</f>
        <v>Donnée automatique</v>
      </c>
    </row>
    <row r="47" spans="1:21" x14ac:dyDescent="0.2">
      <c r="A47" s="27"/>
      <c r="B47" s="46"/>
      <c r="C47" s="29"/>
      <c r="D47" s="29"/>
      <c r="E47" s="29"/>
      <c r="F47" s="29"/>
      <c r="G47" s="54"/>
      <c r="H47" s="62"/>
      <c r="I47" s="62"/>
      <c r="J47" s="18" t="e">
        <f>VLOOKUP(I47,'Base de données'!$C$5:$E$46,2,FALSE)</f>
        <v>#N/A</v>
      </c>
      <c r="K47" s="44" t="str">
        <f>IF(ISNA(VLOOKUP(I47,'Base de données'!$C$5:$E$46,3,FALSE)),"Donnée automatique",VLOOKUP(I47,'Base de données'!$C$5:$E$46,3,FALSE))</f>
        <v>Donnée automatique</v>
      </c>
      <c r="L47" s="28"/>
      <c r="M47" s="53"/>
      <c r="N47" s="53" t="str">
        <f t="shared" si="1"/>
        <v>Ne pas compléter</v>
      </c>
      <c r="O47" s="28" t="str">
        <f t="shared" si="3"/>
        <v>Ne pas compléter</v>
      </c>
      <c r="P47" s="28"/>
      <c r="Q47" s="28"/>
      <c r="R47" s="28"/>
      <c r="S47" s="28"/>
      <c r="T47" s="28"/>
      <c r="U47" s="57" t="str">
        <f>IF(ISNA(VLOOKUP(I47,'Base de données'!$G$26:$H$63,2,FALSE)),"Donnée automatique",VLOOKUP(I47,'Base de données'!$G$26:$H$63,2,FALSE))</f>
        <v>Donnée automatique</v>
      </c>
    </row>
    <row r="48" spans="1:21" x14ac:dyDescent="0.2">
      <c r="A48" s="27"/>
      <c r="B48" s="46"/>
      <c r="C48" s="29"/>
      <c r="D48" s="29"/>
      <c r="E48" s="29"/>
      <c r="F48" s="29"/>
      <c r="G48" s="54"/>
      <c r="H48" s="62"/>
      <c r="I48" s="62"/>
      <c r="J48" s="18" t="e">
        <f>VLOOKUP(I48,'Base de données'!$C$5:$E$46,2,FALSE)</f>
        <v>#N/A</v>
      </c>
      <c r="K48" s="44" t="str">
        <f>IF(ISNA(VLOOKUP(I48,'Base de données'!$C$5:$E$46,3,FALSE)),"Donnée automatique",VLOOKUP(I48,'Base de données'!$C$5:$E$46,3,FALSE))</f>
        <v>Donnée automatique</v>
      </c>
      <c r="L48" s="28"/>
      <c r="M48" s="53"/>
      <c r="N48" s="53" t="str">
        <f t="shared" si="1"/>
        <v>Ne pas compléter</v>
      </c>
      <c r="O48" s="28" t="str">
        <f t="shared" si="3"/>
        <v>Ne pas compléter</v>
      </c>
      <c r="P48" s="28"/>
      <c r="Q48" s="28"/>
      <c r="R48" s="28"/>
      <c r="S48" s="28"/>
      <c r="T48" s="28"/>
      <c r="U48" s="57" t="str">
        <f>IF(ISNA(VLOOKUP(I48,'Base de données'!$G$26:$H$63,2,FALSE)),"Donnée automatique",VLOOKUP(I48,'Base de données'!$G$26:$H$63,2,FALSE))</f>
        <v>Donnée automatique</v>
      </c>
    </row>
    <row r="49" spans="1:21" x14ac:dyDescent="0.2">
      <c r="A49" s="27"/>
      <c r="B49" s="46"/>
      <c r="C49" s="29"/>
      <c r="D49" s="29"/>
      <c r="E49" s="29"/>
      <c r="F49" s="29"/>
      <c r="G49" s="54"/>
      <c r="H49" s="28"/>
      <c r="I49" s="28"/>
      <c r="J49" s="18" t="e">
        <f>VLOOKUP(I49,'Base de données'!$C$5:$E$46,2,FALSE)</f>
        <v>#N/A</v>
      </c>
      <c r="K49" s="44" t="str">
        <f>IF(ISNA(VLOOKUP(I49,'Base de données'!$C$5:$E$46,3,FALSE)),"Donnée automatique",VLOOKUP(I49,'Base de données'!$C$5:$E$46,3,FALSE))</f>
        <v>Donnée automatique</v>
      </c>
      <c r="L49" s="28"/>
      <c r="M49" s="53"/>
      <c r="N49" s="53" t="str">
        <f t="shared" si="1"/>
        <v>Ne pas compléter</v>
      </c>
      <c r="O49" s="28" t="str">
        <f t="shared" si="3"/>
        <v>Ne pas compléter</v>
      </c>
      <c r="P49" s="28"/>
      <c r="Q49" s="28"/>
      <c r="R49" s="28"/>
      <c r="S49" s="28"/>
      <c r="T49" s="28"/>
      <c r="U49" s="57" t="str">
        <f>IF(ISNA(VLOOKUP(I49,'Base de données'!$G$26:$H$63,2,FALSE)),"Donnée automatique",VLOOKUP(I49,'Base de données'!$G$26:$H$63,2,FALSE))</f>
        <v>Donnée automatique</v>
      </c>
    </row>
    <row r="50" spans="1:21" x14ac:dyDescent="0.2">
      <c r="A50" s="27"/>
      <c r="B50" s="46"/>
      <c r="C50" s="29"/>
      <c r="D50" s="29"/>
      <c r="E50" s="29"/>
      <c r="F50" s="29"/>
      <c r="G50" s="54"/>
      <c r="H50" s="28"/>
      <c r="I50" s="28"/>
      <c r="J50" s="18" t="e">
        <f>VLOOKUP(I50,'Base de données'!$C$5:$E$46,2,FALSE)</f>
        <v>#N/A</v>
      </c>
      <c r="K50" s="44" t="str">
        <f>IF(ISNA(VLOOKUP(I50,'Base de données'!$C$5:$E$46,3,FALSE)),"Donnée automatique",VLOOKUP(I50,'Base de données'!$C$5:$E$46,3,FALSE))</f>
        <v>Donnée automatique</v>
      </c>
      <c r="L50" s="28"/>
      <c r="M50" s="53"/>
      <c r="N50" s="53" t="str">
        <f t="shared" si="1"/>
        <v>Ne pas compléter</v>
      </c>
      <c r="O50" s="28" t="str">
        <f t="shared" si="3"/>
        <v>Ne pas compléter</v>
      </c>
      <c r="P50" s="28"/>
      <c r="Q50" s="28"/>
      <c r="R50" s="28"/>
      <c r="S50" s="28"/>
      <c r="T50" s="28"/>
      <c r="U50" s="57" t="str">
        <f>IF(ISNA(VLOOKUP(I50,'Base de données'!$G$26:$H$63,2,FALSE)),"Donnée automatique",VLOOKUP(I50,'Base de données'!$G$26:$H$63,2,FALSE))</f>
        <v>Donnée automatique</v>
      </c>
    </row>
    <row r="51" spans="1:21" x14ac:dyDescent="0.2">
      <c r="A51" s="27"/>
      <c r="B51" s="46"/>
      <c r="C51" s="29"/>
      <c r="D51" s="29"/>
      <c r="E51" s="29"/>
      <c r="F51" s="29"/>
      <c r="G51" s="54"/>
      <c r="H51" s="28"/>
      <c r="I51" s="28"/>
      <c r="J51" s="18" t="e">
        <f>VLOOKUP(I51,'Base de données'!$C$5:$E$46,2,FALSE)</f>
        <v>#N/A</v>
      </c>
      <c r="K51" s="44" t="str">
        <f>IF(ISNA(VLOOKUP(I51,'Base de données'!$C$5:$E$46,3,FALSE)),"Donnée automatique",VLOOKUP(I51,'Base de données'!$C$5:$E$46,3,FALSE))</f>
        <v>Donnée automatique</v>
      </c>
      <c r="L51" s="28"/>
      <c r="M51" s="53"/>
      <c r="N51" s="53" t="str">
        <f t="shared" si="1"/>
        <v>Ne pas compléter</v>
      </c>
      <c r="O51" s="28" t="str">
        <f t="shared" si="3"/>
        <v>Ne pas compléter</v>
      </c>
      <c r="P51" s="28"/>
      <c r="Q51" s="28"/>
      <c r="R51" s="28"/>
      <c r="S51" s="28"/>
      <c r="T51" s="28"/>
      <c r="U51" s="57" t="str">
        <f>IF(ISNA(VLOOKUP(I51,'Base de données'!$G$26:$H$63,2,FALSE)),"Donnée automatique",VLOOKUP(I51,'Base de données'!$G$26:$H$63,2,FALSE))</f>
        <v>Donnée automatique</v>
      </c>
    </row>
    <row r="52" spans="1:21" x14ac:dyDescent="0.2">
      <c r="A52" s="27"/>
      <c r="B52" s="46"/>
      <c r="C52" s="29"/>
      <c r="D52" s="29"/>
      <c r="E52" s="29"/>
      <c r="F52" s="29"/>
      <c r="G52" s="54"/>
      <c r="H52" s="28"/>
      <c r="I52" s="28"/>
      <c r="J52" s="18" t="e">
        <f>VLOOKUP(I52,'Base de données'!$C$5:$E$46,2,FALSE)</f>
        <v>#N/A</v>
      </c>
      <c r="K52" s="44" t="str">
        <f>IF(ISNA(VLOOKUP(I52,'Base de données'!$C$5:$E$46,3,FALSE)),"Donnée automatique",VLOOKUP(I52,'Base de données'!$C$5:$E$46,3,FALSE))</f>
        <v>Donnée automatique</v>
      </c>
      <c r="L52" s="28"/>
      <c r="M52" s="53"/>
      <c r="N52" s="53" t="str">
        <f t="shared" si="1"/>
        <v>Ne pas compléter</v>
      </c>
      <c r="O52" s="28" t="str">
        <f t="shared" si="3"/>
        <v>Ne pas compléter</v>
      </c>
      <c r="P52" s="28"/>
      <c r="Q52" s="28"/>
      <c r="R52" s="28"/>
      <c r="S52" s="28"/>
      <c r="T52" s="28"/>
      <c r="U52" s="57" t="str">
        <f>IF(ISNA(VLOOKUP(I52,'Base de données'!$G$26:$H$63,2,FALSE)),"Donnée automatique",VLOOKUP(I52,'Base de données'!$G$26:$H$63,2,FALSE))</f>
        <v>Donnée automatique</v>
      </c>
    </row>
    <row r="53" spans="1:21" x14ac:dyDescent="0.2">
      <c r="A53" s="27"/>
      <c r="B53" s="46"/>
      <c r="C53" s="29"/>
      <c r="D53" s="29"/>
      <c r="E53" s="29"/>
      <c r="F53" s="29"/>
      <c r="G53" s="54"/>
      <c r="H53" s="28"/>
      <c r="I53" s="28"/>
      <c r="J53" s="18" t="e">
        <f>VLOOKUP(I53,'Base de données'!$C$5:$E$46,2,FALSE)</f>
        <v>#N/A</v>
      </c>
      <c r="K53" s="44" t="str">
        <f>IF(ISNA(VLOOKUP(I53,'Base de données'!$C$5:$E$46,3,FALSE)),"Donnée automatique",VLOOKUP(I53,'Base de données'!$C$5:$E$46,3,FALSE))</f>
        <v>Donnée automatique</v>
      </c>
      <c r="L53" s="28"/>
      <c r="M53" s="53"/>
      <c r="N53" s="53" t="str">
        <f t="shared" si="1"/>
        <v>Ne pas compléter</v>
      </c>
      <c r="O53" s="28" t="str">
        <f t="shared" si="3"/>
        <v>Ne pas compléter</v>
      </c>
      <c r="P53" s="28"/>
      <c r="Q53" s="28"/>
      <c r="R53" s="28"/>
      <c r="S53" s="28"/>
      <c r="T53" s="28"/>
      <c r="U53" s="57" t="str">
        <f>IF(ISNA(VLOOKUP(I53,'Base de données'!$G$26:$H$63,2,FALSE)),"Donnée automatique",VLOOKUP(I53,'Base de données'!$G$26:$H$63,2,FALSE))</f>
        <v>Donnée automatique</v>
      </c>
    </row>
    <row r="54" spans="1:21" x14ac:dyDescent="0.2">
      <c r="A54" s="27"/>
      <c r="B54" s="46"/>
      <c r="C54" s="29"/>
      <c r="D54" s="29"/>
      <c r="E54" s="29"/>
      <c r="F54" s="29"/>
      <c r="G54" s="54"/>
      <c r="H54" s="28"/>
      <c r="I54" s="28"/>
      <c r="J54" s="18" t="e">
        <f>VLOOKUP(I54,'Base de données'!$C$5:$E$46,2,FALSE)</f>
        <v>#N/A</v>
      </c>
      <c r="K54" s="44" t="str">
        <f>IF(ISNA(VLOOKUP(I54,'Base de données'!$C$5:$E$46,3,FALSE)),"Donnée automatique",VLOOKUP(I54,'Base de données'!$C$5:$E$46,3,FALSE))</f>
        <v>Donnée automatique</v>
      </c>
      <c r="L54" s="28"/>
      <c r="M54" s="53"/>
      <c r="N54" s="53" t="str">
        <f t="shared" si="1"/>
        <v>Ne pas compléter</v>
      </c>
      <c r="O54" s="28" t="str">
        <f t="shared" si="3"/>
        <v>Ne pas compléter</v>
      </c>
      <c r="P54" s="28"/>
      <c r="Q54" s="28"/>
      <c r="R54" s="28"/>
      <c r="S54" s="28"/>
      <c r="T54" s="28"/>
      <c r="U54" s="57" t="str">
        <f>IF(ISNA(VLOOKUP(I54,'Base de données'!$G$26:$H$63,2,FALSE)),"Donnée automatique",VLOOKUP(I54,'Base de données'!$G$26:$H$63,2,FALSE))</f>
        <v>Donnée automatique</v>
      </c>
    </row>
    <row r="55" spans="1:21" x14ac:dyDescent="0.2">
      <c r="A55" s="27"/>
      <c r="B55" s="46"/>
      <c r="C55" s="29"/>
      <c r="D55" s="29"/>
      <c r="E55" s="29"/>
      <c r="F55" s="29"/>
      <c r="G55" s="54"/>
      <c r="H55" s="28"/>
      <c r="I55" s="28"/>
      <c r="J55" s="18" t="e">
        <f>VLOOKUP(I55,'Base de données'!$C$5:$E$46,2,FALSE)</f>
        <v>#N/A</v>
      </c>
      <c r="K55" s="44" t="str">
        <f>IF(ISNA(VLOOKUP(I55,'Base de données'!$C$5:$E$46,3,FALSE)),"Donnée automatique",VLOOKUP(I55,'Base de données'!$C$5:$E$46,3,FALSE))</f>
        <v>Donnée automatique</v>
      </c>
      <c r="L55" s="28"/>
      <c r="M55" s="53"/>
      <c r="N55" s="53" t="str">
        <f t="shared" si="1"/>
        <v>Ne pas compléter</v>
      </c>
      <c r="O55" s="28" t="str">
        <f t="shared" si="3"/>
        <v>Ne pas compléter</v>
      </c>
      <c r="P55" s="28"/>
      <c r="Q55" s="28"/>
      <c r="R55" s="28"/>
      <c r="S55" s="28"/>
      <c r="T55" s="28"/>
      <c r="U55" s="57" t="str">
        <f>IF(ISNA(VLOOKUP(I55,'Base de données'!$G$26:$H$63,2,FALSE)),"Donnée automatique",VLOOKUP(I55,'Base de données'!$G$26:$H$63,2,FALSE))</f>
        <v>Donnée automatique</v>
      </c>
    </row>
    <row r="56" spans="1:21" x14ac:dyDescent="0.2">
      <c r="A56" s="27"/>
      <c r="B56" s="46"/>
      <c r="C56" s="29"/>
      <c r="D56" s="29"/>
      <c r="E56" s="29"/>
      <c r="F56" s="29"/>
      <c r="G56" s="54"/>
      <c r="H56" s="28"/>
      <c r="I56" s="28"/>
      <c r="J56" s="18" t="e">
        <f>VLOOKUP(I56,'Base de données'!$C$5:$E$46,2,FALSE)</f>
        <v>#N/A</v>
      </c>
      <c r="K56" s="44" t="str">
        <f>IF(ISNA(VLOOKUP(I56,'Base de données'!$C$5:$E$46,3,FALSE)),"Donnée automatique",VLOOKUP(I56,'Base de données'!$C$5:$E$46,3,FALSE))</f>
        <v>Donnée automatique</v>
      </c>
      <c r="L56" s="28"/>
      <c r="M56" s="53"/>
      <c r="N56" s="53" t="str">
        <f t="shared" si="1"/>
        <v>Ne pas compléter</v>
      </c>
      <c r="O56" s="28" t="str">
        <f t="shared" si="3"/>
        <v>Ne pas compléter</v>
      </c>
      <c r="P56" s="28"/>
      <c r="Q56" s="28"/>
      <c r="R56" s="28"/>
      <c r="S56" s="28"/>
      <c r="T56" s="28"/>
      <c r="U56" s="57" t="str">
        <f>IF(ISNA(VLOOKUP(I56,'Base de données'!$G$26:$H$63,2,FALSE)),"Donnée automatique",VLOOKUP(I56,'Base de données'!$G$26:$H$63,2,FALSE))</f>
        <v>Donnée automatique</v>
      </c>
    </row>
    <row r="57" spans="1:21" x14ac:dyDescent="0.2">
      <c r="A57" s="27"/>
      <c r="B57" s="46"/>
      <c r="C57" s="29"/>
      <c r="D57" s="29"/>
      <c r="E57" s="29"/>
      <c r="F57" s="29"/>
      <c r="G57" s="54"/>
      <c r="H57" s="28"/>
      <c r="I57" s="28"/>
      <c r="J57" s="18" t="e">
        <f>VLOOKUP(I57,'Base de données'!$C$5:$E$46,2,FALSE)</f>
        <v>#N/A</v>
      </c>
      <c r="K57" s="44" t="str">
        <f>IF(ISNA(VLOOKUP(I57,'Base de données'!$C$5:$E$46,3,FALSE)),"Donnée automatique",VLOOKUP(I57,'Base de données'!$C$5:$E$46,3,FALSE))</f>
        <v>Donnée automatique</v>
      </c>
      <c r="L57" s="28"/>
      <c r="M57" s="53"/>
      <c r="N57" s="53" t="str">
        <f t="shared" si="1"/>
        <v>Ne pas compléter</v>
      </c>
      <c r="O57" s="28" t="str">
        <f t="shared" si="3"/>
        <v>Ne pas compléter</v>
      </c>
      <c r="P57" s="28"/>
      <c r="Q57" s="28"/>
      <c r="R57" s="28"/>
      <c r="S57" s="28"/>
      <c r="T57" s="28"/>
      <c r="U57" s="57" t="str">
        <f>IF(ISNA(VLOOKUP(I57,'Base de données'!$G$26:$H$63,2,FALSE)),"Donnée automatique",VLOOKUP(I57,'Base de données'!$G$26:$H$63,2,FALSE))</f>
        <v>Donnée automatique</v>
      </c>
    </row>
    <row r="58" spans="1:21" x14ac:dyDescent="0.2">
      <c r="A58" s="27"/>
      <c r="B58" s="46"/>
      <c r="C58" s="29"/>
      <c r="D58" s="29"/>
      <c r="E58" s="29"/>
      <c r="F58" s="29"/>
      <c r="G58" s="54"/>
      <c r="H58" s="28"/>
      <c r="I58" s="28"/>
      <c r="J58" s="18" t="e">
        <f>VLOOKUP(I58,'Base de données'!$C$5:$E$46,2,FALSE)</f>
        <v>#N/A</v>
      </c>
      <c r="K58" s="44" t="str">
        <f>IF(ISNA(VLOOKUP(I58,'Base de données'!$C$5:$E$46,3,FALSE)),"Donnée automatique",VLOOKUP(I58,'Base de données'!$C$5:$E$46,3,FALSE))</f>
        <v>Donnée automatique</v>
      </c>
      <c r="L58" s="28"/>
      <c r="M58" s="53"/>
      <c r="N58" s="53" t="str">
        <f t="shared" si="1"/>
        <v>Ne pas compléter</v>
      </c>
      <c r="O58" s="28" t="str">
        <f t="shared" si="3"/>
        <v>Ne pas compléter</v>
      </c>
      <c r="P58" s="28"/>
      <c r="Q58" s="28"/>
      <c r="R58" s="28"/>
      <c r="S58" s="28"/>
      <c r="T58" s="28"/>
      <c r="U58" s="57" t="str">
        <f>IF(ISNA(VLOOKUP(I58,'Base de données'!$G$26:$H$63,2,FALSE)),"Donnée automatique",VLOOKUP(I58,'Base de données'!$G$26:$H$63,2,FALSE))</f>
        <v>Donnée automatique</v>
      </c>
    </row>
    <row r="59" spans="1:21" x14ac:dyDescent="0.2">
      <c r="A59" s="27"/>
      <c r="B59" s="46"/>
      <c r="C59" s="29"/>
      <c r="D59" s="29"/>
      <c r="E59" s="29"/>
      <c r="F59" s="29"/>
      <c r="G59" s="54"/>
      <c r="H59" s="28"/>
      <c r="I59" s="28"/>
      <c r="J59" s="18" t="e">
        <f>VLOOKUP(I59,'Base de données'!$C$5:$E$46,2,FALSE)</f>
        <v>#N/A</v>
      </c>
      <c r="K59" s="44" t="str">
        <f>IF(ISNA(VLOOKUP(I59,'Base de données'!$C$5:$E$46,3,FALSE)),"Donnée automatique",VLOOKUP(I59,'Base de données'!$C$5:$E$46,3,FALSE))</f>
        <v>Donnée automatique</v>
      </c>
      <c r="L59" s="28"/>
      <c r="M59" s="53"/>
      <c r="N59" s="53" t="str">
        <f t="shared" si="1"/>
        <v>Ne pas compléter</v>
      </c>
      <c r="O59" s="28" t="str">
        <f t="shared" si="3"/>
        <v>Ne pas compléter</v>
      </c>
      <c r="P59" s="28"/>
      <c r="Q59" s="28"/>
      <c r="R59" s="28"/>
      <c r="S59" s="28"/>
      <c r="T59" s="28"/>
      <c r="U59" s="57" t="str">
        <f>IF(ISNA(VLOOKUP(I59,'Base de données'!$G$26:$H$63,2,FALSE)),"Donnée automatique",VLOOKUP(I59,'Base de données'!$G$26:$H$63,2,FALSE))</f>
        <v>Donnée automatique</v>
      </c>
    </row>
    <row r="60" spans="1:21" x14ac:dyDescent="0.2">
      <c r="A60" s="27"/>
      <c r="B60" s="46"/>
      <c r="C60" s="29"/>
      <c r="D60" s="29"/>
      <c r="E60" s="29"/>
      <c r="F60" s="29"/>
      <c r="G60" s="54"/>
      <c r="H60" s="28"/>
      <c r="I60" s="28"/>
      <c r="J60" s="18" t="e">
        <f>VLOOKUP(I60,'Base de données'!$C$5:$E$46,2,FALSE)</f>
        <v>#N/A</v>
      </c>
      <c r="K60" s="44" t="str">
        <f>IF(ISNA(VLOOKUP(I60,'Base de données'!$C$5:$E$46,3,FALSE)),"Donnée automatique",VLOOKUP(I60,'Base de données'!$C$5:$E$46,3,FALSE))</f>
        <v>Donnée automatique</v>
      </c>
      <c r="L60" s="28"/>
      <c r="M60" s="53"/>
      <c r="N60" s="53" t="str">
        <f t="shared" si="1"/>
        <v>Ne pas compléter</v>
      </c>
      <c r="O60" s="28" t="str">
        <f t="shared" si="3"/>
        <v>Ne pas compléter</v>
      </c>
      <c r="P60" s="28"/>
      <c r="Q60" s="28"/>
      <c r="R60" s="28"/>
      <c r="S60" s="28"/>
      <c r="T60" s="28"/>
      <c r="U60" s="57" t="str">
        <f>IF(ISNA(VLOOKUP(I60,'Base de données'!$G$26:$H$63,2,FALSE)),"Donnée automatique",VLOOKUP(I60,'Base de données'!$G$26:$H$63,2,FALSE))</f>
        <v>Donnée automatique</v>
      </c>
    </row>
    <row r="61" spans="1:21" x14ac:dyDescent="0.2">
      <c r="A61" s="27"/>
      <c r="B61" s="46"/>
      <c r="C61" s="29"/>
      <c r="D61" s="29"/>
      <c r="E61" s="29"/>
      <c r="F61" s="29"/>
      <c r="G61" s="54"/>
      <c r="H61" s="28"/>
      <c r="I61" s="28"/>
      <c r="J61" s="18" t="e">
        <f>VLOOKUP(I61,'Base de données'!$C$5:$E$46,2,FALSE)</f>
        <v>#N/A</v>
      </c>
      <c r="K61" s="44" t="str">
        <f>IF(ISNA(VLOOKUP(I61,'Base de données'!$C$5:$E$46,3,FALSE)),"Donnée automatique",VLOOKUP(I61,'Base de données'!$C$5:$E$46,3,FALSE))</f>
        <v>Donnée automatique</v>
      </c>
      <c r="L61" s="28"/>
      <c r="M61" s="53"/>
      <c r="N61" s="53" t="str">
        <f t="shared" si="1"/>
        <v>Ne pas compléter</v>
      </c>
      <c r="O61" s="28" t="str">
        <f t="shared" si="3"/>
        <v>Ne pas compléter</v>
      </c>
      <c r="P61" s="28"/>
      <c r="Q61" s="28"/>
      <c r="R61" s="28"/>
      <c r="S61" s="28"/>
      <c r="T61" s="28"/>
      <c r="U61" s="57" t="str">
        <f>IF(ISNA(VLOOKUP(I61,'Base de données'!$G$26:$H$63,2,FALSE)),"Donnée automatique",VLOOKUP(I61,'Base de données'!$G$26:$H$63,2,FALSE))</f>
        <v>Donnée automatique</v>
      </c>
    </row>
    <row r="62" spans="1:21" x14ac:dyDescent="0.2">
      <c r="A62" s="27"/>
      <c r="B62" s="46"/>
      <c r="C62" s="29"/>
      <c r="D62" s="29"/>
      <c r="E62" s="29"/>
      <c r="F62" s="29"/>
      <c r="G62" s="54"/>
      <c r="H62" s="28"/>
      <c r="I62" s="28"/>
      <c r="J62" s="18" t="e">
        <f>VLOOKUP(I62,'Base de données'!$C$5:$E$46,2,FALSE)</f>
        <v>#N/A</v>
      </c>
      <c r="K62" s="44" t="str">
        <f>IF(ISNA(VLOOKUP(I62,'Base de données'!$C$5:$E$46,3,FALSE)),"Donnée automatique",VLOOKUP(I62,'Base de données'!$C$5:$E$46,3,FALSE))</f>
        <v>Donnée automatique</v>
      </c>
      <c r="L62" s="28"/>
      <c r="M62" s="53"/>
      <c r="N62" s="53" t="str">
        <f t="shared" si="1"/>
        <v>Ne pas compléter</v>
      </c>
      <c r="O62" s="28" t="str">
        <f t="shared" si="3"/>
        <v>Ne pas compléter</v>
      </c>
      <c r="P62" s="28"/>
      <c r="Q62" s="28"/>
      <c r="R62" s="28"/>
      <c r="S62" s="28"/>
      <c r="T62" s="28"/>
      <c r="U62" s="57" t="str">
        <f>IF(ISNA(VLOOKUP(I62,'Base de données'!$G$26:$H$63,2,FALSE)),"Donnée automatique",VLOOKUP(I62,'Base de données'!$G$26:$H$63,2,FALSE))</f>
        <v>Donnée automatique</v>
      </c>
    </row>
    <row r="63" spans="1:21" x14ac:dyDescent="0.2">
      <c r="A63" s="27"/>
      <c r="B63" s="46"/>
      <c r="C63" s="29"/>
      <c r="D63" s="29"/>
      <c r="E63" s="29"/>
      <c r="F63" s="29"/>
      <c r="G63" s="54"/>
      <c r="H63" s="28"/>
      <c r="I63" s="28"/>
      <c r="J63" s="18" t="e">
        <f>VLOOKUP(I63,'Base de données'!$C$5:$E$46,2,FALSE)</f>
        <v>#N/A</v>
      </c>
      <c r="K63" s="44" t="str">
        <f>IF(ISNA(VLOOKUP(I63,'Base de données'!$C$5:$E$46,3,FALSE)),"Donnée automatique",VLOOKUP(I63,'Base de données'!$C$5:$E$46,3,FALSE))</f>
        <v>Donnée automatique</v>
      </c>
      <c r="L63" s="28"/>
      <c r="M63" s="53"/>
      <c r="N63" s="53" t="str">
        <f t="shared" si="1"/>
        <v>Ne pas compléter</v>
      </c>
      <c r="O63" s="28" t="str">
        <f t="shared" si="3"/>
        <v>Ne pas compléter</v>
      </c>
      <c r="P63" s="28"/>
      <c r="Q63" s="28"/>
      <c r="R63" s="28"/>
      <c r="S63" s="28"/>
      <c r="T63" s="28"/>
      <c r="U63" s="57" t="str">
        <f>IF(ISNA(VLOOKUP(I63,'Base de données'!$G$26:$H$63,2,FALSE)),"Donnée automatique",VLOOKUP(I63,'Base de données'!$G$26:$H$63,2,FALSE))</f>
        <v>Donnée automatique</v>
      </c>
    </row>
    <row r="64" spans="1:21" x14ac:dyDescent="0.2">
      <c r="A64" s="27"/>
      <c r="B64" s="46"/>
      <c r="C64" s="28"/>
      <c r="D64" s="28"/>
      <c r="E64" s="28"/>
      <c r="F64" s="28"/>
      <c r="G64" s="54"/>
      <c r="H64" s="28"/>
      <c r="I64" s="28"/>
      <c r="J64" s="18" t="e">
        <f>VLOOKUP(I64,'Base de données'!$C$5:$E$46,2,FALSE)</f>
        <v>#N/A</v>
      </c>
      <c r="K64" s="44" t="str">
        <f>IF(ISNA(VLOOKUP(I64,'Base de données'!$C$5:$E$46,3,FALSE)),"Donnée automatique",VLOOKUP(I64,'Base de données'!$C$5:$E$46,3,FALSE))</f>
        <v>Donnée automatique</v>
      </c>
      <c r="L64" s="28"/>
      <c r="M64" s="53"/>
      <c r="N64" s="53" t="str">
        <f t="shared" si="1"/>
        <v>Ne pas compléter</v>
      </c>
      <c r="O64" s="28" t="str">
        <f t="shared" si="3"/>
        <v>Ne pas compléter</v>
      </c>
      <c r="P64" s="28"/>
      <c r="Q64" s="28"/>
      <c r="R64" s="28"/>
      <c r="S64" s="28"/>
      <c r="T64" s="28"/>
      <c r="U64" s="57" t="str">
        <f>IF(ISNA(VLOOKUP(I64,'Base de données'!$G$26:$H$63,2,FALSE)),"Donnée automatique",VLOOKUP(I64,'Base de données'!$G$26:$H$63,2,FALSE))</f>
        <v>Donnée automatique</v>
      </c>
    </row>
    <row r="65" spans="1:21" x14ac:dyDescent="0.2">
      <c r="A65" s="27"/>
      <c r="B65" s="46"/>
      <c r="C65" s="28"/>
      <c r="D65" s="28"/>
      <c r="E65" s="28"/>
      <c r="F65" s="28"/>
      <c r="G65" s="54"/>
      <c r="H65" s="28"/>
      <c r="I65" s="28"/>
      <c r="J65" s="18" t="e">
        <f>VLOOKUP(I65,'Base de données'!$C$5:$E$46,2,FALSE)</f>
        <v>#N/A</v>
      </c>
      <c r="K65" s="44" t="str">
        <f>IF(ISNA(VLOOKUP(I65,'Base de données'!$C$5:$E$46,3,FALSE)),"Donnée automatique",VLOOKUP(I65,'Base de données'!$C$5:$E$46,3,FALSE))</f>
        <v>Donnée automatique</v>
      </c>
      <c r="L65" s="28"/>
      <c r="M65" s="53"/>
      <c r="N65" s="53" t="str">
        <f t="shared" si="1"/>
        <v>Ne pas compléter</v>
      </c>
      <c r="O65" s="28" t="str">
        <f t="shared" si="3"/>
        <v>Ne pas compléter</v>
      </c>
      <c r="P65" s="28"/>
      <c r="Q65" s="28"/>
      <c r="R65" s="28"/>
      <c r="S65" s="28"/>
      <c r="T65" s="28"/>
      <c r="U65" s="57" t="str">
        <f>IF(ISNA(VLOOKUP(I65,'Base de données'!$G$26:$H$63,2,FALSE)),"Donnée automatique",VLOOKUP(I65,'Base de données'!$G$26:$H$63,2,FALSE))</f>
        <v>Donnée automatique</v>
      </c>
    </row>
    <row r="66" spans="1:21" x14ac:dyDescent="0.2">
      <c r="A66" s="27"/>
      <c r="B66" s="46"/>
      <c r="C66" s="28"/>
      <c r="D66" s="28"/>
      <c r="E66" s="28"/>
      <c r="F66" s="28"/>
      <c r="G66" s="54"/>
      <c r="H66" s="28"/>
      <c r="I66" s="28"/>
      <c r="J66" s="18" t="e">
        <f>VLOOKUP(I66,'Base de données'!$C$5:$E$46,2,FALSE)</f>
        <v>#N/A</v>
      </c>
      <c r="K66" s="44" t="str">
        <f>IF(ISNA(VLOOKUP(I66,'Base de données'!$C$5:$E$46,3,FALSE)),"Donnée automatique",VLOOKUP(I66,'Base de données'!$C$5:$E$46,3,FALSE))</f>
        <v>Donnée automatique</v>
      </c>
      <c r="L66" s="28"/>
      <c r="M66" s="53"/>
      <c r="N66" s="53" t="str">
        <f t="shared" si="1"/>
        <v>Ne pas compléter</v>
      </c>
      <c r="O66" s="28" t="str">
        <f t="shared" si="3"/>
        <v>Ne pas compléter</v>
      </c>
      <c r="P66" s="28"/>
      <c r="Q66" s="28"/>
      <c r="R66" s="28"/>
      <c r="S66" s="28"/>
      <c r="T66" s="28"/>
      <c r="U66" s="57" t="str">
        <f>IF(ISNA(VLOOKUP(I66,'Base de données'!$G$26:$H$63,2,FALSE)),"Donnée automatique",VLOOKUP(I66,'Base de données'!$G$26:$H$63,2,FALSE))</f>
        <v>Donnée automatique</v>
      </c>
    </row>
    <row r="67" spans="1:21" x14ac:dyDescent="0.2">
      <c r="A67" s="27"/>
      <c r="B67" s="46"/>
      <c r="C67" s="28"/>
      <c r="D67" s="28"/>
      <c r="E67" s="28"/>
      <c r="F67" s="28"/>
      <c r="G67" s="54"/>
      <c r="H67" s="28"/>
      <c r="I67" s="28"/>
      <c r="J67" s="18" t="e">
        <f>VLOOKUP(I67,'Base de données'!$C$5:$E$46,2,FALSE)</f>
        <v>#N/A</v>
      </c>
      <c r="K67" s="44" t="str">
        <f>IF(ISNA(VLOOKUP(I67,'Base de données'!$C$5:$E$46,3,FALSE)),"Donnée automatique",VLOOKUP(I67,'Base de données'!$C$5:$E$46,3,FALSE))</f>
        <v>Donnée automatique</v>
      </c>
      <c r="L67" s="28"/>
      <c r="M67" s="53"/>
      <c r="N67" s="53" t="str">
        <f t="shared" si="1"/>
        <v>Ne pas compléter</v>
      </c>
      <c r="O67" s="28" t="str">
        <f t="shared" si="3"/>
        <v>Ne pas compléter</v>
      </c>
      <c r="P67" s="28"/>
      <c r="Q67" s="28"/>
      <c r="R67" s="28"/>
      <c r="S67" s="28"/>
      <c r="T67" s="28"/>
      <c r="U67" s="57" t="str">
        <f>IF(ISNA(VLOOKUP(I67,'Base de données'!$G$26:$H$63,2,FALSE)),"Donnée automatique",VLOOKUP(I67,'Base de données'!$G$26:$H$63,2,FALSE))</f>
        <v>Donnée automatique</v>
      </c>
    </row>
    <row r="68" spans="1:21" x14ac:dyDescent="0.2">
      <c r="A68" s="27"/>
      <c r="B68" s="46"/>
      <c r="C68" s="28"/>
      <c r="D68" s="28"/>
      <c r="E68" s="28"/>
      <c r="F68" s="28"/>
      <c r="G68" s="54"/>
      <c r="H68" s="28"/>
      <c r="I68" s="28"/>
      <c r="J68" s="18" t="e">
        <f>VLOOKUP(I68,'Base de données'!$C$5:$E$46,2,FALSE)</f>
        <v>#N/A</v>
      </c>
      <c r="K68" s="44" t="str">
        <f>IF(ISNA(VLOOKUP(I68,'Base de données'!$C$5:$E$46,3,FALSE)),"Donnée automatique",VLOOKUP(I68,'Base de données'!$C$5:$E$46,3,FALSE))</f>
        <v>Donnée automatique</v>
      </c>
      <c r="L68" s="28"/>
      <c r="M68" s="53"/>
      <c r="N68" s="53" t="str">
        <f t="shared" si="1"/>
        <v>Ne pas compléter</v>
      </c>
      <c r="O68" s="28" t="str">
        <f t="shared" si="3"/>
        <v>Ne pas compléter</v>
      </c>
      <c r="P68" s="28"/>
      <c r="Q68" s="28"/>
      <c r="R68" s="28"/>
      <c r="S68" s="28"/>
      <c r="T68" s="28"/>
      <c r="U68" s="57" t="str">
        <f>IF(ISNA(VLOOKUP(I68,'Base de données'!$G$26:$H$63,2,FALSE)),"Donnée automatique",VLOOKUP(I68,'Base de données'!$G$26:$H$63,2,FALSE))</f>
        <v>Donnée automatique</v>
      </c>
    </row>
    <row r="69" spans="1:21" x14ac:dyDescent="0.2">
      <c r="A69" s="27"/>
      <c r="B69" s="46"/>
      <c r="C69" s="28"/>
      <c r="D69" s="28"/>
      <c r="E69" s="28"/>
      <c r="F69" s="28"/>
      <c r="G69" s="54"/>
      <c r="H69" s="28"/>
      <c r="I69" s="28"/>
      <c r="J69" s="18" t="e">
        <f>VLOOKUP(I69,'Base de données'!$C$5:$E$46,2,FALSE)</f>
        <v>#N/A</v>
      </c>
      <c r="K69" s="44" t="str">
        <f>IF(ISNA(VLOOKUP(I69,'Base de données'!$C$5:$E$46,3,FALSE)),"Donnée automatique",VLOOKUP(I69,'Base de données'!$C$5:$E$46,3,FALSE))</f>
        <v>Donnée automatique</v>
      </c>
      <c r="L69" s="28"/>
      <c r="M69" s="53"/>
      <c r="N69" s="53" t="str">
        <f t="shared" si="1"/>
        <v>Ne pas compléter</v>
      </c>
      <c r="O69" s="28" t="str">
        <f t="shared" si="3"/>
        <v>Ne pas compléter</v>
      </c>
      <c r="P69" s="28"/>
      <c r="Q69" s="28"/>
      <c r="R69" s="28"/>
      <c r="S69" s="28"/>
      <c r="T69" s="28"/>
      <c r="U69" s="57" t="str">
        <f>IF(ISNA(VLOOKUP(I69,'Base de données'!$G$26:$H$63,2,FALSE)),"Donnée automatique",VLOOKUP(I69,'Base de données'!$G$26:$H$63,2,FALSE))</f>
        <v>Donnée automatique</v>
      </c>
    </row>
    <row r="70" spans="1:21" x14ac:dyDescent="0.2">
      <c r="A70" s="27"/>
      <c r="B70" s="46"/>
      <c r="C70" s="28"/>
      <c r="D70" s="28"/>
      <c r="E70" s="28"/>
      <c r="F70" s="28"/>
      <c r="G70" s="54"/>
      <c r="H70" s="28"/>
      <c r="I70" s="28"/>
      <c r="J70" s="18" t="e">
        <f>VLOOKUP(I70,'Base de données'!$C$5:$E$46,2,FALSE)</f>
        <v>#N/A</v>
      </c>
      <c r="K70" s="44" t="str">
        <f>IF(ISNA(VLOOKUP(I70,'Base de données'!$C$5:$E$46,3,FALSE)),"Donnée automatique",VLOOKUP(I70,'Base de données'!$C$5:$E$46,3,FALSE))</f>
        <v>Donnée automatique</v>
      </c>
      <c r="L70" s="28"/>
      <c r="M70" s="53"/>
      <c r="N70" s="53" t="str">
        <f t="shared" si="1"/>
        <v>Ne pas compléter</v>
      </c>
      <c r="O70" s="28" t="str">
        <f t="shared" si="3"/>
        <v>Ne pas compléter</v>
      </c>
      <c r="P70" s="28"/>
      <c r="Q70" s="28"/>
      <c r="R70" s="28"/>
      <c r="S70" s="28"/>
      <c r="T70" s="28"/>
      <c r="U70" s="57" t="str">
        <f>IF(ISNA(VLOOKUP(I70,'Base de données'!$G$26:$H$63,2,FALSE)),"Donnée automatique",VLOOKUP(I70,'Base de données'!$G$26:$H$63,2,FALSE))</f>
        <v>Donnée automatique</v>
      </c>
    </row>
    <row r="71" spans="1:21" x14ac:dyDescent="0.2">
      <c r="A71" s="27"/>
      <c r="B71" s="46"/>
      <c r="C71" s="28"/>
      <c r="D71" s="28"/>
      <c r="E71" s="28"/>
      <c r="F71" s="28"/>
      <c r="G71" s="54"/>
      <c r="H71" s="28"/>
      <c r="I71" s="28"/>
      <c r="J71" s="18" t="e">
        <f>VLOOKUP(I71,'Base de données'!$C$5:$E$46,2,FALSE)</f>
        <v>#N/A</v>
      </c>
      <c r="K71" s="44" t="str">
        <f>IF(ISNA(VLOOKUP(I71,'Base de données'!$C$5:$E$46,3,FALSE)),"Donnée automatique",VLOOKUP(I71,'Base de données'!$C$5:$E$46,3,FALSE))</f>
        <v>Donnée automatique</v>
      </c>
      <c r="L71" s="28"/>
      <c r="M71" s="53"/>
      <c r="N71" s="53" t="str">
        <f t="shared" si="1"/>
        <v>Ne pas compléter</v>
      </c>
      <c r="O71" s="28" t="str">
        <f t="shared" si="3"/>
        <v>Ne pas compléter</v>
      </c>
      <c r="P71" s="28"/>
      <c r="Q71" s="28"/>
      <c r="R71" s="28"/>
      <c r="S71" s="28"/>
      <c r="T71" s="28"/>
      <c r="U71" s="57" t="str">
        <f>IF(ISNA(VLOOKUP(I71,'Base de données'!$G$26:$H$63,2,FALSE)),"Donnée automatique",VLOOKUP(I71,'Base de données'!$G$26:$H$63,2,FALSE))</f>
        <v>Donnée automatique</v>
      </c>
    </row>
    <row r="72" spans="1:21" x14ac:dyDescent="0.2">
      <c r="A72" s="27"/>
      <c r="B72" s="46"/>
      <c r="C72" s="28"/>
      <c r="D72" s="28"/>
      <c r="E72" s="28"/>
      <c r="F72" s="28"/>
      <c r="G72" s="54"/>
      <c r="H72" s="28"/>
      <c r="I72" s="28"/>
      <c r="J72" s="18" t="e">
        <f>VLOOKUP(I72,'Base de données'!$C$5:$E$46,2,FALSE)</f>
        <v>#N/A</v>
      </c>
      <c r="K72" s="44" t="str">
        <f>IF(ISNA(VLOOKUP(I72,'Base de données'!$C$5:$E$46,3,FALSE)),"Donnée automatique",VLOOKUP(I72,'Base de données'!$C$5:$E$46,3,FALSE))</f>
        <v>Donnée automatique</v>
      </c>
      <c r="L72" s="28"/>
      <c r="M72" s="53"/>
      <c r="N72" s="53" t="str">
        <f t="shared" si="1"/>
        <v>Ne pas compléter</v>
      </c>
      <c r="O72" s="28" t="str">
        <f t="shared" si="3"/>
        <v>Ne pas compléter</v>
      </c>
      <c r="P72" s="28"/>
      <c r="Q72" s="28"/>
      <c r="R72" s="28"/>
      <c r="S72" s="28"/>
      <c r="T72" s="28"/>
      <c r="U72" s="57" t="str">
        <f>IF(ISNA(VLOOKUP(I72,'Base de données'!$G$26:$H$63,2,FALSE)),"Donnée automatique",VLOOKUP(I72,'Base de données'!$G$26:$H$63,2,FALSE))</f>
        <v>Donnée automatique</v>
      </c>
    </row>
    <row r="73" spans="1:21" x14ac:dyDescent="0.2">
      <c r="A73" s="27"/>
      <c r="B73" s="46"/>
      <c r="C73" s="28"/>
      <c r="D73" s="28"/>
      <c r="E73" s="28"/>
      <c r="F73" s="28"/>
      <c r="G73" s="54"/>
      <c r="H73" s="28"/>
      <c r="I73" s="28"/>
      <c r="J73" s="18" t="e">
        <f>VLOOKUP(I73,'Base de données'!$C$5:$E$46,2,FALSE)</f>
        <v>#N/A</v>
      </c>
      <c r="K73" s="44" t="str">
        <f>IF(ISNA(VLOOKUP(I73,'Base de données'!$C$5:$E$46,3,FALSE)),"Donnée automatique",VLOOKUP(I73,'Base de données'!$C$5:$E$46,3,FALSE))</f>
        <v>Donnée automatique</v>
      </c>
      <c r="L73" s="28"/>
      <c r="M73" s="53"/>
      <c r="N73" s="53" t="str">
        <f t="shared" si="1"/>
        <v>Ne pas compléter</v>
      </c>
      <c r="O73" s="28" t="str">
        <f t="shared" si="3"/>
        <v>Ne pas compléter</v>
      </c>
      <c r="P73" s="28"/>
      <c r="Q73" s="28"/>
      <c r="R73" s="28"/>
      <c r="S73" s="28"/>
      <c r="T73" s="28"/>
      <c r="U73" s="57" t="str">
        <f>IF(ISNA(VLOOKUP(I73,'Base de données'!$G$26:$H$63,2,FALSE)),"Donnée automatique",VLOOKUP(I73,'Base de données'!$G$26:$H$63,2,FALSE))</f>
        <v>Donnée automatique</v>
      </c>
    </row>
    <row r="74" spans="1:21" x14ac:dyDescent="0.2">
      <c r="A74" s="27"/>
      <c r="B74" s="46"/>
      <c r="C74" s="28"/>
      <c r="D74" s="28"/>
      <c r="E74" s="28"/>
      <c r="F74" s="28"/>
      <c r="G74" s="54"/>
      <c r="H74" s="28"/>
      <c r="I74" s="28"/>
      <c r="J74" s="18" t="e">
        <f>VLOOKUP(I74,'Base de données'!$C$5:$E$46,2,FALSE)</f>
        <v>#N/A</v>
      </c>
      <c r="K74" s="44" t="str">
        <f>IF(ISNA(VLOOKUP(I74,'Base de données'!$C$5:$E$46,3,FALSE)),"Donnée automatique",VLOOKUP(I74,'Base de données'!$C$5:$E$46,3,FALSE))</f>
        <v>Donnée automatique</v>
      </c>
      <c r="L74" s="28"/>
      <c r="M74" s="53"/>
      <c r="N74" s="53" t="str">
        <f t="shared" si="1"/>
        <v>Ne pas compléter</v>
      </c>
      <c r="O74" s="28" t="str">
        <f t="shared" si="3"/>
        <v>Ne pas compléter</v>
      </c>
      <c r="P74" s="28"/>
      <c r="Q74" s="28"/>
      <c r="R74" s="28"/>
      <c r="S74" s="28"/>
      <c r="T74" s="28"/>
      <c r="U74" s="57" t="str">
        <f>IF(ISNA(VLOOKUP(I74,'Base de données'!$G$26:$H$63,2,FALSE)),"Donnée automatique",VLOOKUP(I74,'Base de données'!$G$26:$H$63,2,FALSE))</f>
        <v>Donnée automatique</v>
      </c>
    </row>
    <row r="75" spans="1:21" x14ac:dyDescent="0.2">
      <c r="A75" s="27"/>
      <c r="B75" s="46"/>
      <c r="C75" s="28"/>
      <c r="D75" s="28"/>
      <c r="E75" s="28"/>
      <c r="F75" s="28"/>
      <c r="G75" s="54"/>
      <c r="H75" s="28"/>
      <c r="I75" s="28"/>
      <c r="J75" s="18" t="e">
        <f>VLOOKUP(I75,'Base de données'!$C$5:$E$46,2,FALSE)</f>
        <v>#N/A</v>
      </c>
      <c r="K75" s="44" t="str">
        <f>IF(ISNA(VLOOKUP(I75,'Base de données'!$C$5:$E$46,3,FALSE)),"Donnée automatique",VLOOKUP(I75,'Base de données'!$C$5:$E$46,3,FALSE))</f>
        <v>Donnée automatique</v>
      </c>
      <c r="L75" s="28"/>
      <c r="M75" s="53"/>
      <c r="N75" s="53" t="str">
        <f t="shared" si="1"/>
        <v>Ne pas compléter</v>
      </c>
      <c r="O75" s="28" t="str">
        <f t="shared" si="3"/>
        <v>Ne pas compléter</v>
      </c>
      <c r="P75" s="28"/>
      <c r="Q75" s="28"/>
      <c r="R75" s="28"/>
      <c r="S75" s="28"/>
      <c r="T75" s="28"/>
      <c r="U75" s="57" t="str">
        <f>IF(ISNA(VLOOKUP(I75,'Base de données'!$G$26:$H$63,2,FALSE)),"Donnée automatique",VLOOKUP(I75,'Base de données'!$G$26:$H$63,2,FALSE))</f>
        <v>Donnée automatique</v>
      </c>
    </row>
    <row r="76" spans="1:21" x14ac:dyDescent="0.2">
      <c r="A76" s="27"/>
      <c r="B76" s="46"/>
      <c r="C76" s="28"/>
      <c r="D76" s="28"/>
      <c r="E76" s="28"/>
      <c r="F76" s="28"/>
      <c r="G76" s="54"/>
      <c r="H76" s="28"/>
      <c r="I76" s="28"/>
      <c r="J76" s="18" t="e">
        <f>VLOOKUP(I76,'Base de données'!$C$5:$E$46,2,FALSE)</f>
        <v>#N/A</v>
      </c>
      <c r="K76" s="44" t="str">
        <f>IF(ISNA(VLOOKUP(I76,'Base de données'!$C$5:$E$46,3,FALSE)),"Donnée automatique",VLOOKUP(I76,'Base de données'!$C$5:$E$46,3,FALSE))</f>
        <v>Donnée automatique</v>
      </c>
      <c r="L76" s="28"/>
      <c r="M76" s="53"/>
      <c r="N76" s="53" t="str">
        <f t="shared" si="1"/>
        <v>Ne pas compléter</v>
      </c>
      <c r="O76" s="28" t="str">
        <f t="shared" si="3"/>
        <v>Ne pas compléter</v>
      </c>
      <c r="P76" s="28"/>
      <c r="Q76" s="28"/>
      <c r="R76" s="28"/>
      <c r="S76" s="28"/>
      <c r="T76" s="28"/>
      <c r="U76" s="57" t="str">
        <f>IF(ISNA(VLOOKUP(I76,'Base de données'!$G$26:$H$63,2,FALSE)),"Donnée automatique",VLOOKUP(I76,'Base de données'!$G$26:$H$63,2,FALSE))</f>
        <v>Donnée automatique</v>
      </c>
    </row>
    <row r="77" spans="1:21" x14ac:dyDescent="0.2">
      <c r="A77" s="27"/>
      <c r="B77" s="46"/>
      <c r="C77" s="28"/>
      <c r="D77" s="28"/>
      <c r="E77" s="28"/>
      <c r="F77" s="28"/>
      <c r="G77" s="54"/>
      <c r="H77" s="28"/>
      <c r="I77" s="28"/>
      <c r="J77" s="18" t="e">
        <f>VLOOKUP(I77,'Base de données'!$C$5:$E$46,2,FALSE)</f>
        <v>#N/A</v>
      </c>
      <c r="K77" s="44" t="str">
        <f>IF(ISNA(VLOOKUP(I77,'Base de données'!$C$5:$E$46,3,FALSE)),"Donnée automatique",VLOOKUP(I77,'Base de données'!$C$5:$E$46,3,FALSE))</f>
        <v>Donnée automatique</v>
      </c>
      <c r="L77" s="28"/>
      <c r="M77" s="53"/>
      <c r="N77" s="53" t="str">
        <f t="shared" si="1"/>
        <v>Ne pas compléter</v>
      </c>
      <c r="O77" s="28" t="str">
        <f t="shared" si="3"/>
        <v>Ne pas compléter</v>
      </c>
      <c r="P77" s="28"/>
      <c r="Q77" s="28"/>
      <c r="R77" s="28"/>
      <c r="S77" s="28"/>
      <c r="T77" s="28"/>
      <c r="U77" s="57" t="str">
        <f>IF(ISNA(VLOOKUP(I77,'Base de données'!$G$26:$H$63,2,FALSE)),"Donnée automatique",VLOOKUP(I77,'Base de données'!$G$26:$H$63,2,FALSE))</f>
        <v>Donnée automatique</v>
      </c>
    </row>
    <row r="78" spans="1:21" x14ac:dyDescent="0.2">
      <c r="A78" s="27"/>
      <c r="B78" s="46"/>
      <c r="C78" s="28"/>
      <c r="D78" s="28"/>
      <c r="E78" s="28"/>
      <c r="F78" s="28"/>
      <c r="G78" s="54"/>
      <c r="H78" s="28"/>
      <c r="I78" s="28"/>
      <c r="J78" s="18" t="e">
        <f>VLOOKUP(I78,'Base de données'!$C$5:$E$46,2,FALSE)</f>
        <v>#N/A</v>
      </c>
      <c r="K78" s="44" t="str">
        <f>IF(ISNA(VLOOKUP(I78,'Base de données'!$C$5:$E$46,3,FALSE)),"Donnée automatique",VLOOKUP(I78,'Base de données'!$C$5:$E$46,3,FALSE))</f>
        <v>Donnée automatique</v>
      </c>
      <c r="L78" s="28"/>
      <c r="M78" s="53"/>
      <c r="N78" s="53" t="str">
        <f t="shared" si="1"/>
        <v>Ne pas compléter</v>
      </c>
      <c r="O78" s="28" t="str">
        <f t="shared" si="3"/>
        <v>Ne pas compléter</v>
      </c>
      <c r="P78" s="28"/>
      <c r="Q78" s="28"/>
      <c r="R78" s="28"/>
      <c r="S78" s="28"/>
      <c r="T78" s="28"/>
      <c r="U78" s="57" t="str">
        <f>IF(ISNA(VLOOKUP(I78,'Base de données'!$G$26:$H$63,2,FALSE)),"Donnée automatique",VLOOKUP(I78,'Base de données'!$G$26:$H$63,2,FALSE))</f>
        <v>Donnée automatique</v>
      </c>
    </row>
    <row r="79" spans="1:21" x14ac:dyDescent="0.2">
      <c r="A79" s="27"/>
      <c r="B79" s="46"/>
      <c r="C79" s="28"/>
      <c r="D79" s="28"/>
      <c r="E79" s="28"/>
      <c r="F79" s="28"/>
      <c r="G79" s="54"/>
      <c r="H79" s="28"/>
      <c r="I79" s="28"/>
      <c r="J79" s="18" t="e">
        <f>VLOOKUP(I79,'Base de données'!$C$5:$E$46,2,FALSE)</f>
        <v>#N/A</v>
      </c>
      <c r="K79" s="44" t="str">
        <f>IF(ISNA(VLOOKUP(I79,'Base de données'!$C$5:$E$46,3,FALSE)),"Donnée automatique",VLOOKUP(I79,'Base de données'!$C$5:$E$46,3,FALSE))</f>
        <v>Donnée automatique</v>
      </c>
      <c r="L79" s="28"/>
      <c r="M79" s="53"/>
      <c r="N79" s="53" t="str">
        <f t="shared" si="1"/>
        <v>Ne pas compléter</v>
      </c>
      <c r="O79" s="28" t="str">
        <f t="shared" si="3"/>
        <v>Ne pas compléter</v>
      </c>
      <c r="P79" s="28"/>
      <c r="Q79" s="28"/>
      <c r="R79" s="28"/>
      <c r="S79" s="28"/>
      <c r="T79" s="28"/>
      <c r="U79" s="57" t="str">
        <f>IF(ISNA(VLOOKUP(I79,'Base de données'!$G$26:$H$63,2,FALSE)),"Donnée automatique",VLOOKUP(I79,'Base de données'!$G$26:$H$63,2,FALSE))</f>
        <v>Donnée automatique</v>
      </c>
    </row>
    <row r="80" spans="1:21" x14ac:dyDescent="0.2">
      <c r="A80" s="27"/>
      <c r="B80" s="46"/>
      <c r="C80" s="28"/>
      <c r="D80" s="28"/>
      <c r="E80" s="28"/>
      <c r="F80" s="28"/>
      <c r="G80" s="54"/>
      <c r="H80" s="28"/>
      <c r="I80" s="28"/>
      <c r="J80" s="18" t="e">
        <f>VLOOKUP(I80,'Base de données'!$C$5:$E$46,2,FALSE)</f>
        <v>#N/A</v>
      </c>
      <c r="K80" s="44" t="str">
        <f>IF(ISNA(VLOOKUP(I80,'Base de données'!$C$5:$E$46,3,FALSE)),"Donnée automatique",VLOOKUP(I80,'Base de données'!$C$5:$E$46,3,FALSE))</f>
        <v>Donnée automatique</v>
      </c>
      <c r="L80" s="28"/>
      <c r="M80" s="53"/>
      <c r="N80" s="53" t="str">
        <f t="shared" si="1"/>
        <v>Ne pas compléter</v>
      </c>
      <c r="O80" s="28" t="str">
        <f t="shared" si="3"/>
        <v>Ne pas compléter</v>
      </c>
      <c r="P80" s="28"/>
      <c r="Q80" s="28"/>
      <c r="R80" s="28"/>
      <c r="S80" s="28"/>
      <c r="T80" s="28"/>
      <c r="U80" s="57" t="str">
        <f>IF(ISNA(VLOOKUP(I80,'Base de données'!$G$26:$H$63,2,FALSE)),"Donnée automatique",VLOOKUP(I80,'Base de données'!$G$26:$H$63,2,FALSE))</f>
        <v>Donnée automatique</v>
      </c>
    </row>
    <row r="81" spans="1:21" x14ac:dyDescent="0.2">
      <c r="A81" s="27"/>
      <c r="B81" s="46"/>
      <c r="C81" s="28"/>
      <c r="D81" s="28"/>
      <c r="E81" s="28"/>
      <c r="F81" s="28"/>
      <c r="G81" s="54"/>
      <c r="H81" s="28"/>
      <c r="I81" s="28"/>
      <c r="J81" s="18" t="e">
        <f>VLOOKUP(I81,'Base de données'!$C$5:$E$46,2,FALSE)</f>
        <v>#N/A</v>
      </c>
      <c r="K81" s="44" t="str">
        <f>IF(ISNA(VLOOKUP(I81,'Base de données'!$C$5:$E$46,3,FALSE)),"Donnée automatique",VLOOKUP(I81,'Base de données'!$C$5:$E$46,3,FALSE))</f>
        <v>Donnée automatique</v>
      </c>
      <c r="L81" s="28"/>
      <c r="M81" s="53"/>
      <c r="N81" s="53" t="str">
        <f t="shared" si="1"/>
        <v>Ne pas compléter</v>
      </c>
      <c r="O81" s="28" t="str">
        <f t="shared" si="3"/>
        <v>Ne pas compléter</v>
      </c>
      <c r="P81" s="28"/>
      <c r="Q81" s="28"/>
      <c r="R81" s="28"/>
      <c r="S81" s="28"/>
      <c r="T81" s="28"/>
      <c r="U81" s="57" t="str">
        <f>IF(ISNA(VLOOKUP(I81,'Base de données'!$G$26:$H$63,2,FALSE)),"Donnée automatique",VLOOKUP(I81,'Base de données'!$G$26:$H$63,2,FALSE))</f>
        <v>Donnée automatique</v>
      </c>
    </row>
    <row r="82" spans="1:21" x14ac:dyDescent="0.2">
      <c r="A82" s="27"/>
      <c r="B82" s="46"/>
      <c r="C82" s="28"/>
      <c r="D82" s="28"/>
      <c r="E82" s="28"/>
      <c r="F82" s="28"/>
      <c r="G82" s="54"/>
      <c r="H82" s="28"/>
      <c r="I82" s="28"/>
      <c r="J82" s="18" t="e">
        <f>VLOOKUP(I82,'Base de données'!$C$5:$E$46,2,FALSE)</f>
        <v>#N/A</v>
      </c>
      <c r="K82" s="44" t="str">
        <f>IF(ISNA(VLOOKUP(I82,'Base de données'!$C$5:$E$46,3,FALSE)),"Donnée automatique",VLOOKUP(I82,'Base de données'!$C$5:$E$46,3,FALSE))</f>
        <v>Donnée automatique</v>
      </c>
      <c r="L82" s="28"/>
      <c r="M82" s="53"/>
      <c r="N82" s="53" t="str">
        <f t="shared" si="1"/>
        <v>Ne pas compléter</v>
      </c>
      <c r="O82" s="28" t="str">
        <f t="shared" si="3"/>
        <v>Ne pas compléter</v>
      </c>
      <c r="P82" s="28"/>
      <c r="Q82" s="28"/>
      <c r="R82" s="28"/>
      <c r="S82" s="28"/>
      <c r="T82" s="28"/>
      <c r="U82" s="57" t="str">
        <f>IF(ISNA(VLOOKUP(I82,'Base de données'!$G$26:$H$63,2,FALSE)),"Donnée automatique",VLOOKUP(I82,'Base de données'!$G$26:$H$63,2,FALSE))</f>
        <v>Donnée automatique</v>
      </c>
    </row>
    <row r="83" spans="1:21" x14ac:dyDescent="0.2">
      <c r="A83" s="27"/>
      <c r="B83" s="46"/>
      <c r="C83" s="28"/>
      <c r="D83" s="28"/>
      <c r="E83" s="28"/>
      <c r="F83" s="28"/>
      <c r="G83" s="54"/>
      <c r="H83" s="28"/>
      <c r="I83" s="28"/>
      <c r="J83" s="18" t="e">
        <f>VLOOKUP(I83,'Base de données'!$C$5:$E$46,2,FALSE)</f>
        <v>#N/A</v>
      </c>
      <c r="K83" s="44" t="str">
        <f>IF(ISNA(VLOOKUP(I83,'Base de données'!$C$5:$E$46,3,FALSE)),"Donnée automatique",VLOOKUP(I83,'Base de données'!$C$5:$E$46,3,FALSE))</f>
        <v>Donnée automatique</v>
      </c>
      <c r="L83" s="28"/>
      <c r="M83" s="53"/>
      <c r="N83" s="53" t="str">
        <f t="shared" ref="N83:N146" si="4">IF(F83&lt;&gt;0,"A compléter","Ne pas compléter")</f>
        <v>Ne pas compléter</v>
      </c>
      <c r="O83" s="28" t="str">
        <f t="shared" ref="O83:O146" si="5">IF(OR(I83=565,I83=566,I83=584,I83=587,I83=590,I83=591,I83=592),"Compléter si applicable","Ne pas compléter")</f>
        <v>Ne pas compléter</v>
      </c>
      <c r="P83" s="28"/>
      <c r="Q83" s="28"/>
      <c r="R83" s="28"/>
      <c r="S83" s="28"/>
      <c r="T83" s="28"/>
      <c r="U83" s="57" t="str">
        <f>IF(ISNA(VLOOKUP(I83,'Base de données'!$G$26:$H$63,2,FALSE)),"Donnée automatique",VLOOKUP(I83,'Base de données'!$G$26:$H$63,2,FALSE))</f>
        <v>Donnée automatique</v>
      </c>
    </row>
    <row r="84" spans="1:21" x14ac:dyDescent="0.2">
      <c r="A84" s="27"/>
      <c r="B84" s="46"/>
      <c r="C84" s="28"/>
      <c r="D84" s="28"/>
      <c r="E84" s="28"/>
      <c r="F84" s="28"/>
      <c r="G84" s="54"/>
      <c r="H84" s="28"/>
      <c r="I84" s="28"/>
      <c r="J84" s="18" t="e">
        <f>VLOOKUP(I84,'Base de données'!$C$5:$E$46,2,FALSE)</f>
        <v>#N/A</v>
      </c>
      <c r="K84" s="44" t="str">
        <f>IF(ISNA(VLOOKUP(I84,'Base de données'!$C$5:$E$46,3,FALSE)),"Donnée automatique",VLOOKUP(I84,'Base de données'!$C$5:$E$46,3,FALSE))</f>
        <v>Donnée automatique</v>
      </c>
      <c r="L84" s="28"/>
      <c r="M84" s="53"/>
      <c r="N84" s="53" t="str">
        <f t="shared" si="4"/>
        <v>Ne pas compléter</v>
      </c>
      <c r="O84" s="28" t="str">
        <f t="shared" si="5"/>
        <v>Ne pas compléter</v>
      </c>
      <c r="P84" s="28"/>
      <c r="Q84" s="28"/>
      <c r="R84" s="28"/>
      <c r="S84" s="28"/>
      <c r="T84" s="28"/>
      <c r="U84" s="57" t="str">
        <f>IF(ISNA(VLOOKUP(I84,'Base de données'!$G$26:$H$63,2,FALSE)),"Donnée automatique",VLOOKUP(I84,'Base de données'!$G$26:$H$63,2,FALSE))</f>
        <v>Donnée automatique</v>
      </c>
    </row>
    <row r="85" spans="1:21" x14ac:dyDescent="0.2">
      <c r="A85" s="27"/>
      <c r="B85" s="46"/>
      <c r="C85" s="28"/>
      <c r="D85" s="28"/>
      <c r="E85" s="28"/>
      <c r="F85" s="28"/>
      <c r="G85" s="54"/>
      <c r="H85" s="28"/>
      <c r="I85" s="28"/>
      <c r="J85" s="18" t="e">
        <f>VLOOKUP(I85,'Base de données'!$C$5:$E$46,2,FALSE)</f>
        <v>#N/A</v>
      </c>
      <c r="K85" s="44" t="str">
        <f>IF(ISNA(VLOOKUP(I85,'Base de données'!$C$5:$E$46,3,FALSE)),"Donnée automatique",VLOOKUP(I85,'Base de données'!$C$5:$E$46,3,FALSE))</f>
        <v>Donnée automatique</v>
      </c>
      <c r="L85" s="28"/>
      <c r="M85" s="53"/>
      <c r="N85" s="53" t="str">
        <f t="shared" si="4"/>
        <v>Ne pas compléter</v>
      </c>
      <c r="O85" s="28" t="str">
        <f t="shared" si="5"/>
        <v>Ne pas compléter</v>
      </c>
      <c r="P85" s="28"/>
      <c r="Q85" s="28"/>
      <c r="R85" s="28"/>
      <c r="S85" s="28"/>
      <c r="T85" s="28"/>
      <c r="U85" s="57" t="str">
        <f>IF(ISNA(VLOOKUP(I85,'Base de données'!$G$26:$H$63,2,FALSE)),"Donnée automatique",VLOOKUP(I85,'Base de données'!$G$26:$H$63,2,FALSE))</f>
        <v>Donnée automatique</v>
      </c>
    </row>
    <row r="86" spans="1:21" x14ac:dyDescent="0.2">
      <c r="A86" s="27"/>
      <c r="B86" s="46"/>
      <c r="C86" s="28"/>
      <c r="D86" s="28"/>
      <c r="E86" s="28"/>
      <c r="F86" s="28"/>
      <c r="G86" s="54"/>
      <c r="H86" s="28"/>
      <c r="I86" s="28"/>
      <c r="J86" s="18" t="e">
        <f>VLOOKUP(I86,'Base de données'!$C$5:$E$46,2,FALSE)</f>
        <v>#N/A</v>
      </c>
      <c r="K86" s="44" t="str">
        <f>IF(ISNA(VLOOKUP(I86,'Base de données'!$C$5:$E$46,3,FALSE)),"Donnée automatique",VLOOKUP(I86,'Base de données'!$C$5:$E$46,3,FALSE))</f>
        <v>Donnée automatique</v>
      </c>
      <c r="L86" s="28"/>
      <c r="M86" s="53"/>
      <c r="N86" s="53" t="str">
        <f t="shared" si="4"/>
        <v>Ne pas compléter</v>
      </c>
      <c r="O86" s="28" t="str">
        <f t="shared" si="5"/>
        <v>Ne pas compléter</v>
      </c>
      <c r="P86" s="28"/>
      <c r="Q86" s="28"/>
      <c r="R86" s="28"/>
      <c r="S86" s="28"/>
      <c r="T86" s="28"/>
      <c r="U86" s="57" t="str">
        <f>IF(ISNA(VLOOKUP(I86,'Base de données'!$G$26:$H$63,2,FALSE)),"Donnée automatique",VLOOKUP(I86,'Base de données'!$G$26:$H$63,2,FALSE))</f>
        <v>Donnée automatique</v>
      </c>
    </row>
    <row r="87" spans="1:21" x14ac:dyDescent="0.2">
      <c r="A87" s="27"/>
      <c r="B87" s="46"/>
      <c r="C87" s="28"/>
      <c r="D87" s="28"/>
      <c r="E87" s="28"/>
      <c r="F87" s="28"/>
      <c r="G87" s="54"/>
      <c r="H87" s="28"/>
      <c r="I87" s="28"/>
      <c r="J87" s="18" t="e">
        <f>VLOOKUP(I87,'Base de données'!$C$5:$E$46,2,FALSE)</f>
        <v>#N/A</v>
      </c>
      <c r="K87" s="44" t="str">
        <f>IF(ISNA(VLOOKUP(I87,'Base de données'!$C$5:$E$46,3,FALSE)),"Donnée automatique",VLOOKUP(I87,'Base de données'!$C$5:$E$46,3,FALSE))</f>
        <v>Donnée automatique</v>
      </c>
      <c r="L87" s="28"/>
      <c r="M87" s="53"/>
      <c r="N87" s="53" t="str">
        <f t="shared" si="4"/>
        <v>Ne pas compléter</v>
      </c>
      <c r="O87" s="28" t="str">
        <f t="shared" si="5"/>
        <v>Ne pas compléter</v>
      </c>
      <c r="P87" s="28"/>
      <c r="Q87" s="28"/>
      <c r="R87" s="28"/>
      <c r="S87" s="28"/>
      <c r="T87" s="28"/>
      <c r="U87" s="57" t="str">
        <f>IF(ISNA(VLOOKUP(I87,'Base de données'!$G$26:$H$63,2,FALSE)),"Donnée automatique",VLOOKUP(I87,'Base de données'!$G$26:$H$63,2,FALSE))</f>
        <v>Donnée automatique</v>
      </c>
    </row>
    <row r="88" spans="1:21" x14ac:dyDescent="0.2">
      <c r="A88" s="27"/>
      <c r="B88" s="46"/>
      <c r="C88" s="28"/>
      <c r="D88" s="28"/>
      <c r="E88" s="28"/>
      <c r="F88" s="28"/>
      <c r="G88" s="54"/>
      <c r="H88" s="28"/>
      <c r="I88" s="28"/>
      <c r="J88" s="18" t="e">
        <f>VLOOKUP(I88,'Base de données'!$C$5:$E$46,2,FALSE)</f>
        <v>#N/A</v>
      </c>
      <c r="K88" s="44" t="str">
        <f>IF(ISNA(VLOOKUP(I88,'Base de données'!$C$5:$E$46,3,FALSE)),"Donnée automatique",VLOOKUP(I88,'Base de données'!$C$5:$E$46,3,FALSE))</f>
        <v>Donnée automatique</v>
      </c>
      <c r="L88" s="28"/>
      <c r="M88" s="53"/>
      <c r="N88" s="53" t="str">
        <f t="shared" si="4"/>
        <v>Ne pas compléter</v>
      </c>
      <c r="O88" s="28" t="str">
        <f t="shared" si="5"/>
        <v>Ne pas compléter</v>
      </c>
      <c r="P88" s="28"/>
      <c r="Q88" s="28"/>
      <c r="R88" s="28"/>
      <c r="S88" s="28"/>
      <c r="T88" s="28"/>
      <c r="U88" s="57" t="str">
        <f>IF(ISNA(VLOOKUP(I88,'Base de données'!$G$26:$H$63,2,FALSE)),"Donnée automatique",VLOOKUP(I88,'Base de données'!$G$26:$H$63,2,FALSE))</f>
        <v>Donnée automatique</v>
      </c>
    </row>
    <row r="89" spans="1:21" x14ac:dyDescent="0.2">
      <c r="A89" s="27"/>
      <c r="B89" s="46"/>
      <c r="C89" s="28"/>
      <c r="D89" s="28"/>
      <c r="E89" s="28"/>
      <c r="F89" s="28"/>
      <c r="G89" s="54"/>
      <c r="H89" s="28"/>
      <c r="I89" s="28"/>
      <c r="J89" s="18" t="e">
        <f>VLOOKUP(I89,'Base de données'!$C$5:$E$46,2,FALSE)</f>
        <v>#N/A</v>
      </c>
      <c r="K89" s="44" t="str">
        <f>IF(ISNA(VLOOKUP(I89,'Base de données'!$C$5:$E$46,3,FALSE)),"Donnée automatique",VLOOKUP(I89,'Base de données'!$C$5:$E$46,3,FALSE))</f>
        <v>Donnée automatique</v>
      </c>
      <c r="L89" s="28"/>
      <c r="M89" s="53"/>
      <c r="N89" s="53" t="str">
        <f t="shared" si="4"/>
        <v>Ne pas compléter</v>
      </c>
      <c r="O89" s="28" t="str">
        <f t="shared" si="5"/>
        <v>Ne pas compléter</v>
      </c>
      <c r="P89" s="28"/>
      <c r="Q89" s="28"/>
      <c r="R89" s="28"/>
      <c r="S89" s="28"/>
      <c r="T89" s="28"/>
      <c r="U89" s="57" t="str">
        <f>IF(ISNA(VLOOKUP(I89,'Base de données'!$G$26:$H$63,2,FALSE)),"Donnée automatique",VLOOKUP(I89,'Base de données'!$G$26:$H$63,2,FALSE))</f>
        <v>Donnée automatique</v>
      </c>
    </row>
    <row r="90" spans="1:21" x14ac:dyDescent="0.2">
      <c r="A90" s="27"/>
      <c r="B90" s="46"/>
      <c r="C90" s="28"/>
      <c r="D90" s="28"/>
      <c r="E90" s="28"/>
      <c r="F90" s="28"/>
      <c r="G90" s="54"/>
      <c r="H90" s="28"/>
      <c r="I90" s="28"/>
      <c r="J90" s="18" t="e">
        <f>VLOOKUP(I90,'Base de données'!$C$5:$E$46,2,FALSE)</f>
        <v>#N/A</v>
      </c>
      <c r="K90" s="44" t="str">
        <f>IF(ISNA(VLOOKUP(I90,'Base de données'!$C$5:$E$46,3,FALSE)),"Donnée automatique",VLOOKUP(I90,'Base de données'!$C$5:$E$46,3,FALSE))</f>
        <v>Donnée automatique</v>
      </c>
      <c r="L90" s="28"/>
      <c r="M90" s="53"/>
      <c r="N90" s="53" t="str">
        <f t="shared" si="4"/>
        <v>Ne pas compléter</v>
      </c>
      <c r="O90" s="28" t="str">
        <f t="shared" si="5"/>
        <v>Ne pas compléter</v>
      </c>
      <c r="P90" s="28"/>
      <c r="Q90" s="28"/>
      <c r="R90" s="28"/>
      <c r="S90" s="28"/>
      <c r="T90" s="28"/>
      <c r="U90" s="57" t="str">
        <f>IF(ISNA(VLOOKUP(I90,'Base de données'!$G$26:$H$63,2,FALSE)),"Donnée automatique",VLOOKUP(I90,'Base de données'!$G$26:$H$63,2,FALSE))</f>
        <v>Donnée automatique</v>
      </c>
    </row>
    <row r="91" spans="1:21" x14ac:dyDescent="0.2">
      <c r="A91" s="27"/>
      <c r="B91" s="46"/>
      <c r="C91" s="28"/>
      <c r="D91" s="28"/>
      <c r="E91" s="28"/>
      <c r="F91" s="28"/>
      <c r="G91" s="54"/>
      <c r="H91" s="28"/>
      <c r="I91" s="28"/>
      <c r="J91" s="18" t="e">
        <f>VLOOKUP(I91,'Base de données'!$C$5:$E$46,2,FALSE)</f>
        <v>#N/A</v>
      </c>
      <c r="K91" s="44" t="str">
        <f>IF(ISNA(VLOOKUP(I91,'Base de données'!$C$5:$E$46,3,FALSE)),"Donnée automatique",VLOOKUP(I91,'Base de données'!$C$5:$E$46,3,FALSE))</f>
        <v>Donnée automatique</v>
      </c>
      <c r="L91" s="28"/>
      <c r="M91" s="53"/>
      <c r="N91" s="53" t="str">
        <f t="shared" si="4"/>
        <v>Ne pas compléter</v>
      </c>
      <c r="O91" s="28" t="str">
        <f t="shared" si="5"/>
        <v>Ne pas compléter</v>
      </c>
      <c r="P91" s="28"/>
      <c r="Q91" s="28"/>
      <c r="R91" s="28"/>
      <c r="S91" s="28"/>
      <c r="T91" s="28"/>
      <c r="U91" s="57" t="str">
        <f>IF(ISNA(VLOOKUP(I91,'Base de données'!$G$26:$H$63,2,FALSE)),"Donnée automatique",VLOOKUP(I91,'Base de données'!$G$26:$H$63,2,FALSE))</f>
        <v>Donnée automatique</v>
      </c>
    </row>
    <row r="92" spans="1:21" x14ac:dyDescent="0.2">
      <c r="A92" s="27"/>
      <c r="B92" s="46"/>
      <c r="C92" s="28"/>
      <c r="D92" s="28"/>
      <c r="E92" s="28"/>
      <c r="F92" s="28"/>
      <c r="G92" s="54"/>
      <c r="H92" s="28"/>
      <c r="I92" s="28"/>
      <c r="J92" s="18" t="e">
        <f>VLOOKUP(I92,'Base de données'!$C$5:$E$46,2,FALSE)</f>
        <v>#N/A</v>
      </c>
      <c r="K92" s="44" t="str">
        <f>IF(ISNA(VLOOKUP(I92,'Base de données'!$C$5:$E$46,3,FALSE)),"Donnée automatique",VLOOKUP(I92,'Base de données'!$C$5:$E$46,3,FALSE))</f>
        <v>Donnée automatique</v>
      </c>
      <c r="L92" s="28"/>
      <c r="M92" s="53"/>
      <c r="N92" s="53" t="str">
        <f t="shared" si="4"/>
        <v>Ne pas compléter</v>
      </c>
      <c r="O92" s="28" t="str">
        <f t="shared" si="5"/>
        <v>Ne pas compléter</v>
      </c>
      <c r="P92" s="28"/>
      <c r="Q92" s="28"/>
      <c r="R92" s="28"/>
      <c r="S92" s="28"/>
      <c r="T92" s="28"/>
      <c r="U92" s="57" t="str">
        <f>IF(ISNA(VLOOKUP(I92,'Base de données'!$G$26:$H$63,2,FALSE)),"Donnée automatique",VLOOKUP(I92,'Base de données'!$G$26:$H$63,2,FALSE))</f>
        <v>Donnée automatique</v>
      </c>
    </row>
    <row r="93" spans="1:21" x14ac:dyDescent="0.2">
      <c r="A93" s="27"/>
      <c r="B93" s="46"/>
      <c r="C93" s="28"/>
      <c r="D93" s="28"/>
      <c r="E93" s="28"/>
      <c r="F93" s="28"/>
      <c r="G93" s="54"/>
      <c r="H93" s="28"/>
      <c r="I93" s="28"/>
      <c r="J93" s="18" t="e">
        <f>VLOOKUP(I93,'Base de données'!$C$5:$E$46,2,FALSE)</f>
        <v>#N/A</v>
      </c>
      <c r="K93" s="44" t="str">
        <f>IF(ISNA(VLOOKUP(I93,'Base de données'!$C$5:$E$46,3,FALSE)),"Donnée automatique",VLOOKUP(I93,'Base de données'!$C$5:$E$46,3,FALSE))</f>
        <v>Donnée automatique</v>
      </c>
      <c r="L93" s="28"/>
      <c r="M93" s="53"/>
      <c r="N93" s="53" t="str">
        <f t="shared" si="4"/>
        <v>Ne pas compléter</v>
      </c>
      <c r="O93" s="28" t="str">
        <f t="shared" si="5"/>
        <v>Ne pas compléter</v>
      </c>
      <c r="P93" s="28"/>
      <c r="Q93" s="28"/>
      <c r="R93" s="28"/>
      <c r="S93" s="28"/>
      <c r="T93" s="28"/>
      <c r="U93" s="57" t="str">
        <f>IF(ISNA(VLOOKUP(I93,'Base de données'!$G$26:$H$63,2,FALSE)),"Donnée automatique",VLOOKUP(I93,'Base de données'!$G$26:$H$63,2,FALSE))</f>
        <v>Donnée automatique</v>
      </c>
    </row>
    <row r="94" spans="1:21" x14ac:dyDescent="0.2">
      <c r="A94" s="27"/>
      <c r="B94" s="46"/>
      <c r="C94" s="28"/>
      <c r="D94" s="28"/>
      <c r="E94" s="28"/>
      <c r="F94" s="28"/>
      <c r="G94" s="54"/>
      <c r="H94" s="28"/>
      <c r="I94" s="28"/>
      <c r="J94" s="18" t="e">
        <f>VLOOKUP(I94,'Base de données'!$C$5:$E$46,2,FALSE)</f>
        <v>#N/A</v>
      </c>
      <c r="K94" s="44" t="str">
        <f>IF(ISNA(VLOOKUP(I94,'Base de données'!$C$5:$E$46,3,FALSE)),"Donnée automatique",VLOOKUP(I94,'Base de données'!$C$5:$E$46,3,FALSE))</f>
        <v>Donnée automatique</v>
      </c>
      <c r="L94" s="28"/>
      <c r="M94" s="53"/>
      <c r="N94" s="53" t="str">
        <f t="shared" si="4"/>
        <v>Ne pas compléter</v>
      </c>
      <c r="O94" s="28" t="str">
        <f t="shared" si="5"/>
        <v>Ne pas compléter</v>
      </c>
      <c r="P94" s="28"/>
      <c r="Q94" s="28"/>
      <c r="R94" s="28"/>
      <c r="S94" s="28"/>
      <c r="T94" s="28"/>
      <c r="U94" s="57" t="str">
        <f>IF(ISNA(VLOOKUP(I94,'Base de données'!$G$26:$H$63,2,FALSE)),"Donnée automatique",VLOOKUP(I94,'Base de données'!$G$26:$H$63,2,FALSE))</f>
        <v>Donnée automatique</v>
      </c>
    </row>
    <row r="95" spans="1:21" x14ac:dyDescent="0.2">
      <c r="A95" s="27"/>
      <c r="B95" s="46"/>
      <c r="C95" s="28"/>
      <c r="D95" s="28"/>
      <c r="E95" s="28"/>
      <c r="F95" s="28"/>
      <c r="G95" s="54"/>
      <c r="H95" s="28"/>
      <c r="I95" s="28"/>
      <c r="J95" s="18" t="e">
        <f>VLOOKUP(I95,'Base de données'!$C$5:$E$46,2,FALSE)</f>
        <v>#N/A</v>
      </c>
      <c r="K95" s="44" t="str">
        <f>IF(ISNA(VLOOKUP(I95,'Base de données'!$C$5:$E$46,3,FALSE)),"Donnée automatique",VLOOKUP(I95,'Base de données'!$C$5:$E$46,3,FALSE))</f>
        <v>Donnée automatique</v>
      </c>
      <c r="L95" s="28"/>
      <c r="M95" s="53"/>
      <c r="N95" s="53" t="str">
        <f t="shared" si="4"/>
        <v>Ne pas compléter</v>
      </c>
      <c r="O95" s="28" t="str">
        <f t="shared" si="5"/>
        <v>Ne pas compléter</v>
      </c>
      <c r="P95" s="28"/>
      <c r="Q95" s="28"/>
      <c r="R95" s="28"/>
      <c r="S95" s="28"/>
      <c r="T95" s="28"/>
      <c r="U95" s="57" t="str">
        <f>IF(ISNA(VLOOKUP(I95,'Base de données'!$G$26:$H$63,2,FALSE)),"Donnée automatique",VLOOKUP(I95,'Base de données'!$G$26:$H$63,2,FALSE))</f>
        <v>Donnée automatique</v>
      </c>
    </row>
    <row r="96" spans="1:21" x14ac:dyDescent="0.2">
      <c r="A96" s="27"/>
      <c r="B96" s="46"/>
      <c r="C96" s="28"/>
      <c r="D96" s="28"/>
      <c r="E96" s="28"/>
      <c r="F96" s="28"/>
      <c r="G96" s="54"/>
      <c r="H96" s="28"/>
      <c r="I96" s="28"/>
      <c r="J96" s="18" t="e">
        <f>VLOOKUP(I96,'Base de données'!$C$5:$E$46,2,FALSE)</f>
        <v>#N/A</v>
      </c>
      <c r="K96" s="44" t="str">
        <f>IF(ISNA(VLOOKUP(I96,'Base de données'!$C$5:$E$46,3,FALSE)),"Donnée automatique",VLOOKUP(I96,'Base de données'!$C$5:$E$46,3,FALSE))</f>
        <v>Donnée automatique</v>
      </c>
      <c r="L96" s="28"/>
      <c r="M96" s="53"/>
      <c r="N96" s="53" t="str">
        <f t="shared" si="4"/>
        <v>Ne pas compléter</v>
      </c>
      <c r="O96" s="28" t="str">
        <f t="shared" si="5"/>
        <v>Ne pas compléter</v>
      </c>
      <c r="P96" s="28"/>
      <c r="Q96" s="28"/>
      <c r="R96" s="28"/>
      <c r="S96" s="28"/>
      <c r="T96" s="28"/>
      <c r="U96" s="57" t="str">
        <f>IF(ISNA(VLOOKUP(I96,'Base de données'!$G$26:$H$63,2,FALSE)),"Donnée automatique",VLOOKUP(I96,'Base de données'!$G$26:$H$63,2,FALSE))</f>
        <v>Donnée automatique</v>
      </c>
    </row>
    <row r="97" spans="1:21" x14ac:dyDescent="0.2">
      <c r="A97" s="27"/>
      <c r="B97" s="46"/>
      <c r="C97" s="28"/>
      <c r="D97" s="28"/>
      <c r="E97" s="28"/>
      <c r="F97" s="28"/>
      <c r="G97" s="54"/>
      <c r="H97" s="28"/>
      <c r="I97" s="28"/>
      <c r="J97" s="18" t="e">
        <f>VLOOKUP(I97,'Base de données'!$C$5:$E$46,2,FALSE)</f>
        <v>#N/A</v>
      </c>
      <c r="K97" s="44" t="str">
        <f>IF(ISNA(VLOOKUP(I97,'Base de données'!$C$5:$E$46,3,FALSE)),"Donnée automatique",VLOOKUP(I97,'Base de données'!$C$5:$E$46,3,FALSE))</f>
        <v>Donnée automatique</v>
      </c>
      <c r="L97" s="28"/>
      <c r="M97" s="53"/>
      <c r="N97" s="53" t="str">
        <f t="shared" si="4"/>
        <v>Ne pas compléter</v>
      </c>
      <c r="O97" s="28" t="str">
        <f t="shared" si="5"/>
        <v>Ne pas compléter</v>
      </c>
      <c r="P97" s="28"/>
      <c r="Q97" s="28"/>
      <c r="R97" s="28"/>
      <c r="S97" s="28"/>
      <c r="T97" s="28"/>
      <c r="U97" s="57" t="str">
        <f>IF(ISNA(VLOOKUP(I97,'Base de données'!$G$26:$H$63,2,FALSE)),"Donnée automatique",VLOOKUP(I97,'Base de données'!$G$26:$H$63,2,FALSE))</f>
        <v>Donnée automatique</v>
      </c>
    </row>
    <row r="98" spans="1:21" x14ac:dyDescent="0.2">
      <c r="A98" s="27"/>
      <c r="B98" s="46"/>
      <c r="C98" s="28"/>
      <c r="D98" s="28"/>
      <c r="E98" s="28"/>
      <c r="F98" s="28"/>
      <c r="G98" s="54"/>
      <c r="H98" s="28"/>
      <c r="I98" s="28"/>
      <c r="J98" s="18" t="e">
        <f>VLOOKUP(I98,'Base de données'!$C$5:$E$46,2,FALSE)</f>
        <v>#N/A</v>
      </c>
      <c r="K98" s="44" t="str">
        <f>IF(ISNA(VLOOKUP(I98,'Base de données'!$C$5:$E$46,3,FALSE)),"Donnée automatique",VLOOKUP(I98,'Base de données'!$C$5:$E$46,3,FALSE))</f>
        <v>Donnée automatique</v>
      </c>
      <c r="L98" s="28"/>
      <c r="M98" s="53"/>
      <c r="N98" s="53" t="str">
        <f t="shared" si="4"/>
        <v>Ne pas compléter</v>
      </c>
      <c r="O98" s="28" t="str">
        <f t="shared" si="5"/>
        <v>Ne pas compléter</v>
      </c>
      <c r="P98" s="28"/>
      <c r="Q98" s="28"/>
      <c r="R98" s="28"/>
      <c r="S98" s="28"/>
      <c r="T98" s="28"/>
      <c r="U98" s="57" t="str">
        <f>IF(ISNA(VLOOKUP(I98,'Base de données'!$G$26:$H$63,2,FALSE)),"Donnée automatique",VLOOKUP(I98,'Base de données'!$G$26:$H$63,2,FALSE))</f>
        <v>Donnée automatique</v>
      </c>
    </row>
    <row r="99" spans="1:21" x14ac:dyDescent="0.2">
      <c r="A99" s="27"/>
      <c r="B99" s="46"/>
      <c r="C99" s="28"/>
      <c r="D99" s="28"/>
      <c r="E99" s="28"/>
      <c r="F99" s="28"/>
      <c r="G99" s="54"/>
      <c r="H99" s="28"/>
      <c r="I99" s="28"/>
      <c r="J99" s="18" t="e">
        <f>VLOOKUP(I99,'Base de données'!$C$5:$E$46,2,FALSE)</f>
        <v>#N/A</v>
      </c>
      <c r="K99" s="44" t="str">
        <f>IF(ISNA(VLOOKUP(I99,'Base de données'!$C$5:$E$46,3,FALSE)),"Donnée automatique",VLOOKUP(I99,'Base de données'!$C$5:$E$46,3,FALSE))</f>
        <v>Donnée automatique</v>
      </c>
      <c r="L99" s="28"/>
      <c r="M99" s="53"/>
      <c r="N99" s="53" t="str">
        <f t="shared" si="4"/>
        <v>Ne pas compléter</v>
      </c>
      <c r="O99" s="28" t="str">
        <f t="shared" si="5"/>
        <v>Ne pas compléter</v>
      </c>
      <c r="P99" s="28"/>
      <c r="Q99" s="28"/>
      <c r="R99" s="28"/>
      <c r="S99" s="28"/>
      <c r="T99" s="28"/>
      <c r="U99" s="57" t="str">
        <f>IF(ISNA(VLOOKUP(I99,'Base de données'!$G$26:$H$63,2,FALSE)),"Donnée automatique",VLOOKUP(I99,'Base de données'!$G$26:$H$63,2,FALSE))</f>
        <v>Donnée automatique</v>
      </c>
    </row>
    <row r="100" spans="1:21" x14ac:dyDescent="0.2">
      <c r="A100" s="27"/>
      <c r="B100" s="46"/>
      <c r="C100" s="28"/>
      <c r="D100" s="28"/>
      <c r="E100" s="28"/>
      <c r="F100" s="28"/>
      <c r="G100" s="54"/>
      <c r="H100" s="28"/>
      <c r="I100" s="28"/>
      <c r="J100" s="18" t="e">
        <f>VLOOKUP(I100,'Base de données'!$C$5:$E$46,2,FALSE)</f>
        <v>#N/A</v>
      </c>
      <c r="K100" s="44" t="str">
        <f>IF(ISNA(VLOOKUP(I100,'Base de données'!$C$5:$E$46,3,FALSE)),"Donnée automatique",VLOOKUP(I100,'Base de données'!$C$5:$E$46,3,FALSE))</f>
        <v>Donnée automatique</v>
      </c>
      <c r="L100" s="28"/>
      <c r="M100" s="53"/>
      <c r="N100" s="53" t="str">
        <f t="shared" si="4"/>
        <v>Ne pas compléter</v>
      </c>
      <c r="O100" s="28" t="str">
        <f t="shared" si="5"/>
        <v>Ne pas compléter</v>
      </c>
      <c r="P100" s="28"/>
      <c r="Q100" s="28"/>
      <c r="R100" s="28"/>
      <c r="S100" s="28"/>
      <c r="T100" s="28"/>
      <c r="U100" s="57" t="str">
        <f>IF(ISNA(VLOOKUP(I100,'Base de données'!$G$26:$H$63,2,FALSE)),"Donnée automatique",VLOOKUP(I100,'Base de données'!$G$26:$H$63,2,FALSE))</f>
        <v>Donnée automatique</v>
      </c>
    </row>
    <row r="101" spans="1:21" x14ac:dyDescent="0.2">
      <c r="A101" s="27"/>
      <c r="B101" s="46"/>
      <c r="C101" s="28"/>
      <c r="D101" s="28"/>
      <c r="E101" s="28"/>
      <c r="F101" s="28"/>
      <c r="G101" s="54"/>
      <c r="H101" s="28"/>
      <c r="I101" s="28"/>
      <c r="J101" s="18" t="e">
        <f>VLOOKUP(I101,'Base de données'!$C$5:$E$46,2,FALSE)</f>
        <v>#N/A</v>
      </c>
      <c r="K101" s="44" t="str">
        <f>IF(ISNA(VLOOKUP(I101,'Base de données'!$C$5:$E$46,3,FALSE)),"Donnée automatique",VLOOKUP(I101,'Base de données'!$C$5:$E$46,3,FALSE))</f>
        <v>Donnée automatique</v>
      </c>
      <c r="L101" s="28"/>
      <c r="M101" s="53"/>
      <c r="N101" s="53" t="str">
        <f t="shared" si="4"/>
        <v>Ne pas compléter</v>
      </c>
      <c r="O101" s="28" t="str">
        <f t="shared" si="5"/>
        <v>Ne pas compléter</v>
      </c>
      <c r="P101" s="28"/>
      <c r="Q101" s="28"/>
      <c r="R101" s="28"/>
      <c r="S101" s="28"/>
      <c r="T101" s="28"/>
      <c r="U101" s="57" t="str">
        <f>IF(ISNA(VLOOKUP(I101,'Base de données'!$G$26:$H$63,2,FALSE)),"Donnée automatique",VLOOKUP(I101,'Base de données'!$G$26:$H$63,2,FALSE))</f>
        <v>Donnée automatique</v>
      </c>
    </row>
    <row r="102" spans="1:21" x14ac:dyDescent="0.2">
      <c r="A102" s="27"/>
      <c r="B102" s="46"/>
      <c r="C102" s="28"/>
      <c r="D102" s="28"/>
      <c r="E102" s="28"/>
      <c r="F102" s="28"/>
      <c r="G102" s="54"/>
      <c r="H102" s="28"/>
      <c r="I102" s="28"/>
      <c r="J102" s="18" t="e">
        <f>VLOOKUP(I102,'Base de données'!$C$5:$E$46,2,FALSE)</f>
        <v>#N/A</v>
      </c>
      <c r="K102" s="44" t="str">
        <f>IF(ISNA(VLOOKUP(I102,'Base de données'!$C$5:$E$46,3,FALSE)),"Donnée automatique",VLOOKUP(I102,'Base de données'!$C$5:$E$46,3,FALSE))</f>
        <v>Donnée automatique</v>
      </c>
      <c r="L102" s="28"/>
      <c r="M102" s="53"/>
      <c r="N102" s="53" t="str">
        <f t="shared" si="4"/>
        <v>Ne pas compléter</v>
      </c>
      <c r="O102" s="28" t="str">
        <f t="shared" si="5"/>
        <v>Ne pas compléter</v>
      </c>
      <c r="P102" s="28"/>
      <c r="Q102" s="28"/>
      <c r="R102" s="28"/>
      <c r="S102" s="28"/>
      <c r="T102" s="28"/>
      <c r="U102" s="57" t="str">
        <f>IF(ISNA(VLOOKUP(I102,'Base de données'!$G$26:$H$63,2,FALSE)),"Donnée automatique",VLOOKUP(I102,'Base de données'!$G$26:$H$63,2,FALSE))</f>
        <v>Donnée automatique</v>
      </c>
    </row>
    <row r="103" spans="1:21" x14ac:dyDescent="0.2">
      <c r="A103" s="27"/>
      <c r="B103" s="46"/>
      <c r="C103" s="28"/>
      <c r="D103" s="28"/>
      <c r="E103" s="28"/>
      <c r="F103" s="28"/>
      <c r="G103" s="54"/>
      <c r="H103" s="28"/>
      <c r="I103" s="28"/>
      <c r="J103" s="18" t="e">
        <f>VLOOKUP(I103,'Base de données'!$C$5:$E$46,2,FALSE)</f>
        <v>#N/A</v>
      </c>
      <c r="K103" s="44" t="str">
        <f>IF(ISNA(VLOOKUP(I103,'Base de données'!$C$5:$E$46,3,FALSE)),"Donnée automatique",VLOOKUP(I103,'Base de données'!$C$5:$E$46,3,FALSE))</f>
        <v>Donnée automatique</v>
      </c>
      <c r="L103" s="28"/>
      <c r="M103" s="53"/>
      <c r="N103" s="53" t="str">
        <f t="shared" si="4"/>
        <v>Ne pas compléter</v>
      </c>
      <c r="O103" s="28" t="str">
        <f t="shared" si="5"/>
        <v>Ne pas compléter</v>
      </c>
      <c r="P103" s="28"/>
      <c r="Q103" s="28"/>
      <c r="R103" s="28"/>
      <c r="S103" s="28"/>
      <c r="T103" s="28"/>
      <c r="U103" s="57" t="str">
        <f>IF(ISNA(VLOOKUP(I103,'Base de données'!$G$26:$H$63,2,FALSE)),"Donnée automatique",VLOOKUP(I103,'Base de données'!$G$26:$H$63,2,FALSE))</f>
        <v>Donnée automatique</v>
      </c>
    </row>
    <row r="104" spans="1:21" x14ac:dyDescent="0.2">
      <c r="A104" s="27"/>
      <c r="B104" s="46"/>
      <c r="C104" s="28"/>
      <c r="D104" s="28"/>
      <c r="E104" s="28"/>
      <c r="F104" s="28"/>
      <c r="G104" s="54"/>
      <c r="H104" s="28"/>
      <c r="I104" s="28"/>
      <c r="J104" s="18" t="e">
        <f>VLOOKUP(I104,'Base de données'!$C$5:$E$46,2,FALSE)</f>
        <v>#N/A</v>
      </c>
      <c r="K104" s="44" t="str">
        <f>IF(ISNA(VLOOKUP(I104,'Base de données'!$C$5:$E$46,3,FALSE)),"Donnée automatique",VLOOKUP(I104,'Base de données'!$C$5:$E$46,3,FALSE))</f>
        <v>Donnée automatique</v>
      </c>
      <c r="L104" s="28"/>
      <c r="M104" s="53"/>
      <c r="N104" s="53" t="str">
        <f t="shared" si="4"/>
        <v>Ne pas compléter</v>
      </c>
      <c r="O104" s="28" t="str">
        <f t="shared" si="5"/>
        <v>Ne pas compléter</v>
      </c>
      <c r="P104" s="28"/>
      <c r="Q104" s="28"/>
      <c r="R104" s="28"/>
      <c r="S104" s="28"/>
      <c r="T104" s="28"/>
      <c r="U104" s="57" t="str">
        <f>IF(ISNA(VLOOKUP(I104,'Base de données'!$G$26:$H$63,2,FALSE)),"Donnée automatique",VLOOKUP(I104,'Base de données'!$G$26:$H$63,2,FALSE))</f>
        <v>Donnée automatique</v>
      </c>
    </row>
    <row r="105" spans="1:21" x14ac:dyDescent="0.2">
      <c r="A105" s="27"/>
      <c r="B105" s="46"/>
      <c r="C105" s="28"/>
      <c r="D105" s="28"/>
      <c r="E105" s="28"/>
      <c r="F105" s="28"/>
      <c r="G105" s="54"/>
      <c r="H105" s="28"/>
      <c r="I105" s="28"/>
      <c r="J105" s="18" t="e">
        <f>VLOOKUP(I105,'Base de données'!$C$5:$E$46,2,FALSE)</f>
        <v>#N/A</v>
      </c>
      <c r="K105" s="44" t="str">
        <f>IF(ISNA(VLOOKUP(I105,'Base de données'!$C$5:$E$46,3,FALSE)),"Donnée automatique",VLOOKUP(I105,'Base de données'!$C$5:$E$46,3,FALSE))</f>
        <v>Donnée automatique</v>
      </c>
      <c r="L105" s="28"/>
      <c r="M105" s="53"/>
      <c r="N105" s="53" t="str">
        <f t="shared" si="4"/>
        <v>Ne pas compléter</v>
      </c>
      <c r="O105" s="28" t="str">
        <f t="shared" si="5"/>
        <v>Ne pas compléter</v>
      </c>
      <c r="P105" s="28"/>
      <c r="Q105" s="28"/>
      <c r="R105" s="28"/>
      <c r="S105" s="28"/>
      <c r="T105" s="28"/>
      <c r="U105" s="57" t="str">
        <f>IF(ISNA(VLOOKUP(I105,'Base de données'!$G$26:$H$63,2,FALSE)),"Donnée automatique",VLOOKUP(I105,'Base de données'!$G$26:$H$63,2,FALSE))</f>
        <v>Donnée automatique</v>
      </c>
    </row>
    <row r="106" spans="1:21" x14ac:dyDescent="0.2">
      <c r="A106" s="27"/>
      <c r="B106" s="46"/>
      <c r="C106" s="28"/>
      <c r="D106" s="28"/>
      <c r="E106" s="28"/>
      <c r="F106" s="28"/>
      <c r="G106" s="54"/>
      <c r="H106" s="28"/>
      <c r="I106" s="28"/>
      <c r="J106" s="18" t="e">
        <f>VLOOKUP(I106,'Base de données'!$C$5:$E$46,2,FALSE)</f>
        <v>#N/A</v>
      </c>
      <c r="K106" s="44" t="str">
        <f>IF(ISNA(VLOOKUP(I106,'Base de données'!$C$5:$E$46,3,FALSE)),"Donnée automatique",VLOOKUP(I106,'Base de données'!$C$5:$E$46,3,FALSE))</f>
        <v>Donnée automatique</v>
      </c>
      <c r="L106" s="28"/>
      <c r="M106" s="53"/>
      <c r="N106" s="53" t="str">
        <f t="shared" si="4"/>
        <v>Ne pas compléter</v>
      </c>
      <c r="O106" s="28" t="str">
        <f t="shared" si="5"/>
        <v>Ne pas compléter</v>
      </c>
      <c r="P106" s="28"/>
      <c r="Q106" s="28"/>
      <c r="R106" s="28"/>
      <c r="S106" s="28"/>
      <c r="T106" s="28"/>
      <c r="U106" s="57" t="str">
        <f>IF(ISNA(VLOOKUP(I106,'Base de données'!$G$26:$H$63,2,FALSE)),"Donnée automatique",VLOOKUP(I106,'Base de données'!$G$26:$H$63,2,FALSE))</f>
        <v>Donnée automatique</v>
      </c>
    </row>
    <row r="107" spans="1:21" x14ac:dyDescent="0.2">
      <c r="A107" s="27"/>
      <c r="B107" s="46"/>
      <c r="C107" s="28"/>
      <c r="D107" s="28"/>
      <c r="E107" s="28"/>
      <c r="F107" s="28"/>
      <c r="G107" s="54"/>
      <c r="H107" s="28"/>
      <c r="I107" s="28"/>
      <c r="J107" s="18" t="e">
        <f>VLOOKUP(I107,'Base de données'!$C$5:$E$46,2,FALSE)</f>
        <v>#N/A</v>
      </c>
      <c r="K107" s="44" t="str">
        <f>IF(ISNA(VLOOKUP(I107,'Base de données'!$C$5:$E$46,3,FALSE)),"Donnée automatique",VLOOKUP(I107,'Base de données'!$C$5:$E$46,3,FALSE))</f>
        <v>Donnée automatique</v>
      </c>
      <c r="L107" s="28"/>
      <c r="M107" s="53"/>
      <c r="N107" s="53" t="str">
        <f t="shared" si="4"/>
        <v>Ne pas compléter</v>
      </c>
      <c r="O107" s="28" t="str">
        <f t="shared" si="5"/>
        <v>Ne pas compléter</v>
      </c>
      <c r="P107" s="28"/>
      <c r="Q107" s="28"/>
      <c r="R107" s="28"/>
      <c r="S107" s="28"/>
      <c r="T107" s="28"/>
      <c r="U107" s="57" t="str">
        <f>IF(ISNA(VLOOKUP(I107,'Base de données'!$G$26:$H$63,2,FALSE)),"Donnée automatique",VLOOKUP(I107,'Base de données'!$G$26:$H$63,2,FALSE))</f>
        <v>Donnée automatique</v>
      </c>
    </row>
    <row r="108" spans="1:21" x14ac:dyDescent="0.2">
      <c r="A108" s="27"/>
      <c r="B108" s="46"/>
      <c r="C108" s="28"/>
      <c r="D108" s="28"/>
      <c r="E108" s="28"/>
      <c r="F108" s="28"/>
      <c r="G108" s="54"/>
      <c r="H108" s="28"/>
      <c r="I108" s="28"/>
      <c r="J108" s="18" t="e">
        <f>VLOOKUP(I108,'Base de données'!$C$5:$E$46,2,FALSE)</f>
        <v>#N/A</v>
      </c>
      <c r="K108" s="44" t="str">
        <f>IF(ISNA(VLOOKUP(I108,'Base de données'!$C$5:$E$46,3,FALSE)),"Donnée automatique",VLOOKUP(I108,'Base de données'!$C$5:$E$46,3,FALSE))</f>
        <v>Donnée automatique</v>
      </c>
      <c r="L108" s="28"/>
      <c r="M108" s="53"/>
      <c r="N108" s="53" t="str">
        <f t="shared" si="4"/>
        <v>Ne pas compléter</v>
      </c>
      <c r="O108" s="28" t="str">
        <f t="shared" si="5"/>
        <v>Ne pas compléter</v>
      </c>
      <c r="P108" s="28"/>
      <c r="Q108" s="28"/>
      <c r="R108" s="28"/>
      <c r="S108" s="28"/>
      <c r="T108" s="28"/>
      <c r="U108" s="57" t="str">
        <f>IF(ISNA(VLOOKUP(I108,'Base de données'!$G$26:$H$63,2,FALSE)),"Donnée automatique",VLOOKUP(I108,'Base de données'!$G$26:$H$63,2,FALSE))</f>
        <v>Donnée automatique</v>
      </c>
    </row>
    <row r="109" spans="1:21" x14ac:dyDescent="0.2">
      <c r="A109" s="27"/>
      <c r="B109" s="46"/>
      <c r="C109" s="28"/>
      <c r="D109" s="28"/>
      <c r="E109" s="28"/>
      <c r="F109" s="28"/>
      <c r="G109" s="54"/>
      <c r="H109" s="28"/>
      <c r="I109" s="28"/>
      <c r="J109" s="18" t="e">
        <f>VLOOKUP(I109,'Base de données'!$C$5:$E$46,2,FALSE)</f>
        <v>#N/A</v>
      </c>
      <c r="K109" s="44" t="str">
        <f>IF(ISNA(VLOOKUP(I109,'Base de données'!$C$5:$E$46,3,FALSE)),"Donnée automatique",VLOOKUP(I109,'Base de données'!$C$5:$E$46,3,FALSE))</f>
        <v>Donnée automatique</v>
      </c>
      <c r="L109" s="28"/>
      <c r="M109" s="53"/>
      <c r="N109" s="53" t="str">
        <f t="shared" si="4"/>
        <v>Ne pas compléter</v>
      </c>
      <c r="O109" s="28" t="str">
        <f t="shared" si="5"/>
        <v>Ne pas compléter</v>
      </c>
      <c r="P109" s="28"/>
      <c r="Q109" s="28"/>
      <c r="R109" s="28"/>
      <c r="S109" s="28"/>
      <c r="T109" s="28"/>
      <c r="U109" s="57" t="str">
        <f>IF(ISNA(VLOOKUP(I109,'Base de données'!$G$26:$H$63,2,FALSE)),"Donnée automatique",VLOOKUP(I109,'Base de données'!$G$26:$H$63,2,FALSE))</f>
        <v>Donnée automatique</v>
      </c>
    </row>
    <row r="110" spans="1:21" x14ac:dyDescent="0.2">
      <c r="A110" s="27"/>
      <c r="B110" s="46"/>
      <c r="C110" s="28"/>
      <c r="D110" s="28"/>
      <c r="E110" s="28"/>
      <c r="F110" s="28"/>
      <c r="G110" s="54"/>
      <c r="H110" s="28"/>
      <c r="I110" s="28"/>
      <c r="J110" s="18" t="e">
        <f>VLOOKUP(I110,'Base de données'!$C$5:$E$46,2,FALSE)</f>
        <v>#N/A</v>
      </c>
      <c r="K110" s="44" t="str">
        <f>IF(ISNA(VLOOKUP(I110,'Base de données'!$C$5:$E$46,3,FALSE)),"Donnée automatique",VLOOKUP(I110,'Base de données'!$C$5:$E$46,3,FALSE))</f>
        <v>Donnée automatique</v>
      </c>
      <c r="L110" s="28"/>
      <c r="M110" s="53"/>
      <c r="N110" s="53" t="str">
        <f t="shared" si="4"/>
        <v>Ne pas compléter</v>
      </c>
      <c r="O110" s="28" t="str">
        <f t="shared" si="5"/>
        <v>Ne pas compléter</v>
      </c>
      <c r="P110" s="28"/>
      <c r="Q110" s="28"/>
      <c r="R110" s="28"/>
      <c r="S110" s="28"/>
      <c r="T110" s="28"/>
      <c r="U110" s="57" t="str">
        <f>IF(ISNA(VLOOKUP(I110,'Base de données'!$G$26:$H$63,2,FALSE)),"Donnée automatique",VLOOKUP(I110,'Base de données'!$G$26:$H$63,2,FALSE))</f>
        <v>Donnée automatique</v>
      </c>
    </row>
    <row r="111" spans="1:21" x14ac:dyDescent="0.2">
      <c r="A111" s="27"/>
      <c r="B111" s="46"/>
      <c r="C111" s="28"/>
      <c r="D111" s="28"/>
      <c r="E111" s="28"/>
      <c r="F111" s="28"/>
      <c r="G111" s="54"/>
      <c r="H111" s="28"/>
      <c r="I111" s="28"/>
      <c r="J111" s="18" t="e">
        <f>VLOOKUP(I111,'Base de données'!$C$5:$E$46,2,FALSE)</f>
        <v>#N/A</v>
      </c>
      <c r="K111" s="44" t="str">
        <f>IF(ISNA(VLOOKUP(I111,'Base de données'!$C$5:$E$46,3,FALSE)),"Donnée automatique",VLOOKUP(I111,'Base de données'!$C$5:$E$46,3,FALSE))</f>
        <v>Donnée automatique</v>
      </c>
      <c r="L111" s="28"/>
      <c r="M111" s="53"/>
      <c r="N111" s="53" t="str">
        <f t="shared" si="4"/>
        <v>Ne pas compléter</v>
      </c>
      <c r="O111" s="28" t="str">
        <f t="shared" si="5"/>
        <v>Ne pas compléter</v>
      </c>
      <c r="P111" s="28"/>
      <c r="Q111" s="28"/>
      <c r="R111" s="28"/>
      <c r="S111" s="28"/>
      <c r="T111" s="28"/>
      <c r="U111" s="57" t="str">
        <f>IF(ISNA(VLOOKUP(I111,'Base de données'!$G$26:$H$63,2,FALSE)),"Donnée automatique",VLOOKUP(I111,'Base de données'!$G$26:$H$63,2,FALSE))</f>
        <v>Donnée automatique</v>
      </c>
    </row>
    <row r="112" spans="1:21" x14ac:dyDescent="0.2">
      <c r="A112" s="27"/>
      <c r="B112" s="46"/>
      <c r="C112" s="28"/>
      <c r="D112" s="28"/>
      <c r="E112" s="28"/>
      <c r="F112" s="28"/>
      <c r="G112" s="54"/>
      <c r="H112" s="28"/>
      <c r="I112" s="28"/>
      <c r="J112" s="18" t="e">
        <f>VLOOKUP(I112,'Base de données'!$C$5:$E$46,2,FALSE)</f>
        <v>#N/A</v>
      </c>
      <c r="K112" s="44" t="str">
        <f>IF(ISNA(VLOOKUP(I112,'Base de données'!$C$5:$E$46,3,FALSE)),"Donnée automatique",VLOOKUP(I112,'Base de données'!$C$5:$E$46,3,FALSE))</f>
        <v>Donnée automatique</v>
      </c>
      <c r="L112" s="28"/>
      <c r="M112" s="53"/>
      <c r="N112" s="53" t="str">
        <f t="shared" si="4"/>
        <v>Ne pas compléter</v>
      </c>
      <c r="O112" s="28" t="str">
        <f t="shared" si="5"/>
        <v>Ne pas compléter</v>
      </c>
      <c r="P112" s="28"/>
      <c r="Q112" s="28"/>
      <c r="R112" s="28"/>
      <c r="S112" s="28"/>
      <c r="T112" s="28"/>
      <c r="U112" s="57" t="str">
        <f>IF(ISNA(VLOOKUP(I112,'Base de données'!$G$26:$H$63,2,FALSE)),"Donnée automatique",VLOOKUP(I112,'Base de données'!$G$26:$H$63,2,FALSE))</f>
        <v>Donnée automatique</v>
      </c>
    </row>
    <row r="113" spans="1:21" x14ac:dyDescent="0.2">
      <c r="A113" s="27"/>
      <c r="B113" s="46"/>
      <c r="C113" s="28"/>
      <c r="D113" s="28"/>
      <c r="E113" s="28"/>
      <c r="F113" s="28"/>
      <c r="G113" s="54"/>
      <c r="H113" s="28"/>
      <c r="I113" s="28"/>
      <c r="J113" s="18" t="e">
        <f>VLOOKUP(I113,'Base de données'!$C$5:$E$46,2,FALSE)</f>
        <v>#N/A</v>
      </c>
      <c r="K113" s="44" t="str">
        <f>IF(ISNA(VLOOKUP(I113,'Base de données'!$C$5:$E$46,3,FALSE)),"Donnée automatique",VLOOKUP(I113,'Base de données'!$C$5:$E$46,3,FALSE))</f>
        <v>Donnée automatique</v>
      </c>
      <c r="L113" s="28"/>
      <c r="M113" s="53"/>
      <c r="N113" s="53" t="str">
        <f t="shared" si="4"/>
        <v>Ne pas compléter</v>
      </c>
      <c r="O113" s="28" t="str">
        <f t="shared" si="5"/>
        <v>Ne pas compléter</v>
      </c>
      <c r="P113" s="28"/>
      <c r="Q113" s="28"/>
      <c r="R113" s="28"/>
      <c r="S113" s="28"/>
      <c r="T113" s="28"/>
      <c r="U113" s="57" t="str">
        <f>IF(ISNA(VLOOKUP(I113,'Base de données'!$G$26:$H$63,2,FALSE)),"Donnée automatique",VLOOKUP(I113,'Base de données'!$G$26:$H$63,2,FALSE))</f>
        <v>Donnée automatique</v>
      </c>
    </row>
    <row r="114" spans="1:21" x14ac:dyDescent="0.2">
      <c r="A114" s="27"/>
      <c r="B114" s="46"/>
      <c r="C114" s="28"/>
      <c r="D114" s="28"/>
      <c r="E114" s="28"/>
      <c r="F114" s="28"/>
      <c r="G114" s="54"/>
      <c r="H114" s="28"/>
      <c r="I114" s="28"/>
      <c r="J114" s="18" t="e">
        <f>VLOOKUP(I114,'Base de données'!$C$5:$E$46,2,FALSE)</f>
        <v>#N/A</v>
      </c>
      <c r="K114" s="44" t="str">
        <f>IF(ISNA(VLOOKUP(I114,'Base de données'!$C$5:$E$46,3,FALSE)),"Donnée automatique",VLOOKUP(I114,'Base de données'!$C$5:$E$46,3,FALSE))</f>
        <v>Donnée automatique</v>
      </c>
      <c r="L114" s="28"/>
      <c r="M114" s="53"/>
      <c r="N114" s="53" t="str">
        <f t="shared" si="4"/>
        <v>Ne pas compléter</v>
      </c>
      <c r="O114" s="28" t="str">
        <f t="shared" si="5"/>
        <v>Ne pas compléter</v>
      </c>
      <c r="P114" s="28"/>
      <c r="Q114" s="28"/>
      <c r="R114" s="28"/>
      <c r="S114" s="28"/>
      <c r="T114" s="28"/>
      <c r="U114" s="57" t="str">
        <f>IF(ISNA(VLOOKUP(I114,'Base de données'!$G$26:$H$63,2,FALSE)),"Donnée automatique",VLOOKUP(I114,'Base de données'!$G$26:$H$63,2,FALSE))</f>
        <v>Donnée automatique</v>
      </c>
    </row>
    <row r="115" spans="1:21" x14ac:dyDescent="0.2">
      <c r="A115" s="27"/>
      <c r="B115" s="46"/>
      <c r="C115" s="28"/>
      <c r="D115" s="28"/>
      <c r="E115" s="28"/>
      <c r="F115" s="28"/>
      <c r="G115" s="54"/>
      <c r="H115" s="28"/>
      <c r="I115" s="28"/>
      <c r="J115" s="18" t="e">
        <f>VLOOKUP(I115,'Base de données'!$C$5:$E$46,2,FALSE)</f>
        <v>#N/A</v>
      </c>
      <c r="K115" s="44" t="str">
        <f>IF(ISNA(VLOOKUP(I115,'Base de données'!$C$5:$E$46,3,FALSE)),"Donnée automatique",VLOOKUP(I115,'Base de données'!$C$5:$E$46,3,FALSE))</f>
        <v>Donnée automatique</v>
      </c>
      <c r="L115" s="28"/>
      <c r="M115" s="53"/>
      <c r="N115" s="53" t="str">
        <f t="shared" si="4"/>
        <v>Ne pas compléter</v>
      </c>
      <c r="O115" s="28" t="str">
        <f t="shared" si="5"/>
        <v>Ne pas compléter</v>
      </c>
      <c r="P115" s="28"/>
      <c r="Q115" s="28"/>
      <c r="R115" s="28"/>
      <c r="S115" s="28"/>
      <c r="T115" s="28"/>
      <c r="U115" s="57" t="str">
        <f>IF(ISNA(VLOOKUP(I115,'Base de données'!$G$26:$H$63,2,FALSE)),"Donnée automatique",VLOOKUP(I115,'Base de données'!$G$26:$H$63,2,FALSE))</f>
        <v>Donnée automatique</v>
      </c>
    </row>
    <row r="116" spans="1:21" x14ac:dyDescent="0.2">
      <c r="A116" s="27"/>
      <c r="B116" s="46"/>
      <c r="C116" s="28"/>
      <c r="D116" s="28"/>
      <c r="E116" s="28"/>
      <c r="F116" s="28"/>
      <c r="G116" s="54"/>
      <c r="H116" s="28"/>
      <c r="I116" s="28"/>
      <c r="J116" s="18" t="e">
        <f>VLOOKUP(I116,'Base de données'!$C$5:$E$46,2,FALSE)</f>
        <v>#N/A</v>
      </c>
      <c r="K116" s="44" t="str">
        <f>IF(ISNA(VLOOKUP(I116,'Base de données'!$C$5:$E$46,3,FALSE)),"Donnée automatique",VLOOKUP(I116,'Base de données'!$C$5:$E$46,3,FALSE))</f>
        <v>Donnée automatique</v>
      </c>
      <c r="L116" s="28"/>
      <c r="M116" s="53"/>
      <c r="N116" s="53" t="str">
        <f t="shared" si="4"/>
        <v>Ne pas compléter</v>
      </c>
      <c r="O116" s="28" t="str">
        <f t="shared" si="5"/>
        <v>Ne pas compléter</v>
      </c>
      <c r="P116" s="28"/>
      <c r="Q116" s="28"/>
      <c r="R116" s="28"/>
      <c r="S116" s="28"/>
      <c r="T116" s="28"/>
      <c r="U116" s="57" t="str">
        <f>IF(ISNA(VLOOKUP(I116,'Base de données'!$G$26:$H$63,2,FALSE)),"Donnée automatique",VLOOKUP(I116,'Base de données'!$G$26:$H$63,2,FALSE))</f>
        <v>Donnée automatique</v>
      </c>
    </row>
    <row r="117" spans="1:21" x14ac:dyDescent="0.2">
      <c r="A117" s="27"/>
      <c r="B117" s="46"/>
      <c r="C117" s="28"/>
      <c r="D117" s="28"/>
      <c r="E117" s="28"/>
      <c r="F117" s="28"/>
      <c r="G117" s="54"/>
      <c r="H117" s="28"/>
      <c r="I117" s="28"/>
      <c r="J117" s="18" t="e">
        <f>VLOOKUP(I117,'Base de données'!$C$5:$E$46,2,FALSE)</f>
        <v>#N/A</v>
      </c>
      <c r="K117" s="44" t="str">
        <f>IF(ISNA(VLOOKUP(I117,'Base de données'!$C$5:$E$46,3,FALSE)),"Donnée automatique",VLOOKUP(I117,'Base de données'!$C$5:$E$46,3,FALSE))</f>
        <v>Donnée automatique</v>
      </c>
      <c r="L117" s="28"/>
      <c r="M117" s="53"/>
      <c r="N117" s="53" t="str">
        <f t="shared" si="4"/>
        <v>Ne pas compléter</v>
      </c>
      <c r="O117" s="28" t="str">
        <f t="shared" si="5"/>
        <v>Ne pas compléter</v>
      </c>
      <c r="P117" s="28"/>
      <c r="Q117" s="28"/>
      <c r="R117" s="28"/>
      <c r="S117" s="28"/>
      <c r="T117" s="28"/>
      <c r="U117" s="57" t="str">
        <f>IF(ISNA(VLOOKUP(I117,'Base de données'!$G$26:$H$63,2,FALSE)),"Donnée automatique",VLOOKUP(I117,'Base de données'!$G$26:$H$63,2,FALSE))</f>
        <v>Donnée automatique</v>
      </c>
    </row>
    <row r="118" spans="1:21" x14ac:dyDescent="0.2">
      <c r="A118" s="27"/>
      <c r="B118" s="46"/>
      <c r="C118" s="28"/>
      <c r="D118" s="28"/>
      <c r="E118" s="28"/>
      <c r="F118" s="28"/>
      <c r="G118" s="54"/>
      <c r="H118" s="28"/>
      <c r="I118" s="28"/>
      <c r="J118" s="18" t="e">
        <f>VLOOKUP(I118,'Base de données'!$C$5:$E$46,2,FALSE)</f>
        <v>#N/A</v>
      </c>
      <c r="K118" s="44" t="str">
        <f>IF(ISNA(VLOOKUP(I118,'Base de données'!$C$5:$E$46,3,FALSE)),"Donnée automatique",VLOOKUP(I118,'Base de données'!$C$5:$E$46,3,FALSE))</f>
        <v>Donnée automatique</v>
      </c>
      <c r="L118" s="28"/>
      <c r="M118" s="53"/>
      <c r="N118" s="53" t="str">
        <f t="shared" si="4"/>
        <v>Ne pas compléter</v>
      </c>
      <c r="O118" s="28" t="str">
        <f t="shared" si="5"/>
        <v>Ne pas compléter</v>
      </c>
      <c r="P118" s="28"/>
      <c r="Q118" s="28"/>
      <c r="R118" s="28"/>
      <c r="S118" s="28"/>
      <c r="T118" s="28"/>
      <c r="U118" s="57" t="str">
        <f>IF(ISNA(VLOOKUP(I118,'Base de données'!$G$26:$H$63,2,FALSE)),"Donnée automatique",VLOOKUP(I118,'Base de données'!$G$26:$H$63,2,FALSE))</f>
        <v>Donnée automatique</v>
      </c>
    </row>
    <row r="119" spans="1:21" x14ac:dyDescent="0.2">
      <c r="A119" s="27"/>
      <c r="B119" s="46"/>
      <c r="C119" s="28"/>
      <c r="D119" s="28"/>
      <c r="E119" s="28"/>
      <c r="F119" s="28"/>
      <c r="G119" s="54"/>
      <c r="H119" s="28"/>
      <c r="I119" s="28"/>
      <c r="J119" s="18" t="e">
        <f>VLOOKUP(I119,'Base de données'!$C$5:$E$46,2,FALSE)</f>
        <v>#N/A</v>
      </c>
      <c r="K119" s="44" t="str">
        <f>IF(ISNA(VLOOKUP(I119,'Base de données'!$C$5:$E$46,3,FALSE)),"Donnée automatique",VLOOKUP(I119,'Base de données'!$C$5:$E$46,3,FALSE))</f>
        <v>Donnée automatique</v>
      </c>
      <c r="L119" s="28"/>
      <c r="M119" s="53"/>
      <c r="N119" s="53" t="str">
        <f t="shared" si="4"/>
        <v>Ne pas compléter</v>
      </c>
      <c r="O119" s="28" t="str">
        <f t="shared" si="5"/>
        <v>Ne pas compléter</v>
      </c>
      <c r="P119" s="28"/>
      <c r="Q119" s="28"/>
      <c r="R119" s="28"/>
      <c r="S119" s="28"/>
      <c r="T119" s="28"/>
      <c r="U119" s="57" t="str">
        <f>IF(ISNA(VLOOKUP(I119,'Base de données'!$G$26:$H$63,2,FALSE)),"Donnée automatique",VLOOKUP(I119,'Base de données'!$G$26:$H$63,2,FALSE))</f>
        <v>Donnée automatique</v>
      </c>
    </row>
    <row r="120" spans="1:21" x14ac:dyDescent="0.2">
      <c r="A120" s="27"/>
      <c r="B120" s="46"/>
      <c r="C120" s="28"/>
      <c r="D120" s="28"/>
      <c r="E120" s="28"/>
      <c r="F120" s="28"/>
      <c r="G120" s="54"/>
      <c r="H120" s="28"/>
      <c r="I120" s="28"/>
      <c r="J120" s="18" t="e">
        <f>VLOOKUP(I120,'Base de données'!$C$5:$E$46,2,FALSE)</f>
        <v>#N/A</v>
      </c>
      <c r="K120" s="44" t="str">
        <f>IF(ISNA(VLOOKUP(I120,'Base de données'!$C$5:$E$46,3,FALSE)),"Donnée automatique",VLOOKUP(I120,'Base de données'!$C$5:$E$46,3,FALSE))</f>
        <v>Donnée automatique</v>
      </c>
      <c r="L120" s="28"/>
      <c r="M120" s="53"/>
      <c r="N120" s="53" t="str">
        <f t="shared" si="4"/>
        <v>Ne pas compléter</v>
      </c>
      <c r="O120" s="28" t="str">
        <f t="shared" si="5"/>
        <v>Ne pas compléter</v>
      </c>
      <c r="P120" s="28"/>
      <c r="Q120" s="28"/>
      <c r="R120" s="28"/>
      <c r="S120" s="28"/>
      <c r="T120" s="28"/>
      <c r="U120" s="57" t="str">
        <f>IF(ISNA(VLOOKUP(I120,'Base de données'!$G$26:$H$63,2,FALSE)),"Donnée automatique",VLOOKUP(I120,'Base de données'!$G$26:$H$63,2,FALSE))</f>
        <v>Donnée automatique</v>
      </c>
    </row>
    <row r="121" spans="1:21" x14ac:dyDescent="0.2">
      <c r="A121" s="27"/>
      <c r="B121" s="46"/>
      <c r="C121" s="28"/>
      <c r="D121" s="28"/>
      <c r="E121" s="28"/>
      <c r="F121" s="28"/>
      <c r="G121" s="54"/>
      <c r="H121" s="28"/>
      <c r="I121" s="28"/>
      <c r="J121" s="18" t="e">
        <f>VLOOKUP(I121,'Base de données'!$C$5:$E$46,2,FALSE)</f>
        <v>#N/A</v>
      </c>
      <c r="K121" s="44" t="str">
        <f>IF(ISNA(VLOOKUP(I121,'Base de données'!$C$5:$E$46,3,FALSE)),"Donnée automatique",VLOOKUP(I121,'Base de données'!$C$5:$E$46,3,FALSE))</f>
        <v>Donnée automatique</v>
      </c>
      <c r="L121" s="28"/>
      <c r="M121" s="53"/>
      <c r="N121" s="53" t="str">
        <f t="shared" si="4"/>
        <v>Ne pas compléter</v>
      </c>
      <c r="O121" s="28" t="str">
        <f t="shared" si="5"/>
        <v>Ne pas compléter</v>
      </c>
      <c r="P121" s="28"/>
      <c r="Q121" s="28"/>
      <c r="R121" s="28"/>
      <c r="S121" s="28"/>
      <c r="T121" s="28"/>
      <c r="U121" s="57" t="str">
        <f>IF(ISNA(VLOOKUP(I121,'Base de données'!$G$26:$H$63,2,FALSE)),"Donnée automatique",VLOOKUP(I121,'Base de données'!$G$26:$H$63,2,FALSE))</f>
        <v>Donnée automatique</v>
      </c>
    </row>
    <row r="122" spans="1:21" x14ac:dyDescent="0.2">
      <c r="A122" s="27"/>
      <c r="B122" s="46"/>
      <c r="C122" s="28"/>
      <c r="D122" s="28"/>
      <c r="E122" s="28"/>
      <c r="F122" s="28"/>
      <c r="G122" s="54"/>
      <c r="H122" s="28"/>
      <c r="I122" s="28"/>
      <c r="J122" s="18" t="e">
        <f>VLOOKUP(I122,'Base de données'!$C$5:$E$46,2,FALSE)</f>
        <v>#N/A</v>
      </c>
      <c r="K122" s="44" t="str">
        <f>IF(ISNA(VLOOKUP(I122,'Base de données'!$C$5:$E$46,3,FALSE)),"Donnée automatique",VLOOKUP(I122,'Base de données'!$C$5:$E$46,3,FALSE))</f>
        <v>Donnée automatique</v>
      </c>
      <c r="L122" s="28"/>
      <c r="M122" s="53"/>
      <c r="N122" s="53" t="str">
        <f t="shared" si="4"/>
        <v>Ne pas compléter</v>
      </c>
      <c r="O122" s="28" t="str">
        <f t="shared" si="5"/>
        <v>Ne pas compléter</v>
      </c>
      <c r="P122" s="28"/>
      <c r="Q122" s="28"/>
      <c r="R122" s="28"/>
      <c r="S122" s="28"/>
      <c r="T122" s="28"/>
      <c r="U122" s="57" t="str">
        <f>IF(ISNA(VLOOKUP(I122,'Base de données'!$G$26:$H$63,2,FALSE)),"Donnée automatique",VLOOKUP(I122,'Base de données'!$G$26:$H$63,2,FALSE))</f>
        <v>Donnée automatique</v>
      </c>
    </row>
    <row r="123" spans="1:21" x14ac:dyDescent="0.2">
      <c r="A123" s="27"/>
      <c r="B123" s="46"/>
      <c r="C123" s="28"/>
      <c r="D123" s="28"/>
      <c r="E123" s="28"/>
      <c r="F123" s="28"/>
      <c r="G123" s="54"/>
      <c r="H123" s="28"/>
      <c r="I123" s="28"/>
      <c r="J123" s="18" t="e">
        <f>VLOOKUP(I123,'Base de données'!$C$5:$E$46,2,FALSE)</f>
        <v>#N/A</v>
      </c>
      <c r="K123" s="44" t="str">
        <f>IF(ISNA(VLOOKUP(I123,'Base de données'!$C$5:$E$46,3,FALSE)),"Donnée automatique",VLOOKUP(I123,'Base de données'!$C$5:$E$46,3,FALSE))</f>
        <v>Donnée automatique</v>
      </c>
      <c r="L123" s="28"/>
      <c r="M123" s="53"/>
      <c r="N123" s="53" t="str">
        <f t="shared" si="4"/>
        <v>Ne pas compléter</v>
      </c>
      <c r="O123" s="28" t="str">
        <f t="shared" si="5"/>
        <v>Ne pas compléter</v>
      </c>
      <c r="P123" s="28"/>
      <c r="Q123" s="28"/>
      <c r="R123" s="28"/>
      <c r="S123" s="28"/>
      <c r="T123" s="28"/>
      <c r="U123" s="57" t="str">
        <f>IF(ISNA(VLOOKUP(I123,'Base de données'!$G$26:$H$63,2,FALSE)),"Donnée automatique",VLOOKUP(I123,'Base de données'!$G$26:$H$63,2,FALSE))</f>
        <v>Donnée automatique</v>
      </c>
    </row>
    <row r="124" spans="1:21" x14ac:dyDescent="0.2">
      <c r="A124" s="27"/>
      <c r="B124" s="46"/>
      <c r="C124" s="28"/>
      <c r="D124" s="28"/>
      <c r="E124" s="28"/>
      <c r="F124" s="28"/>
      <c r="G124" s="54"/>
      <c r="H124" s="28"/>
      <c r="I124" s="28"/>
      <c r="J124" s="18" t="e">
        <f>VLOOKUP(I124,'Base de données'!$C$5:$E$46,2,FALSE)</f>
        <v>#N/A</v>
      </c>
      <c r="K124" s="44" t="str">
        <f>IF(ISNA(VLOOKUP(I124,'Base de données'!$C$5:$E$46,3,FALSE)),"Donnée automatique",VLOOKUP(I124,'Base de données'!$C$5:$E$46,3,FALSE))</f>
        <v>Donnée automatique</v>
      </c>
      <c r="L124" s="28"/>
      <c r="M124" s="53"/>
      <c r="N124" s="53" t="str">
        <f t="shared" si="4"/>
        <v>Ne pas compléter</v>
      </c>
      <c r="O124" s="28" t="str">
        <f t="shared" si="5"/>
        <v>Ne pas compléter</v>
      </c>
      <c r="P124" s="28"/>
      <c r="Q124" s="28"/>
      <c r="R124" s="28"/>
      <c r="S124" s="28"/>
      <c r="T124" s="28"/>
      <c r="U124" s="57" t="str">
        <f>IF(ISNA(VLOOKUP(I124,'Base de données'!$G$26:$H$63,2,FALSE)),"Donnée automatique",VLOOKUP(I124,'Base de données'!$G$26:$H$63,2,FALSE))</f>
        <v>Donnée automatique</v>
      </c>
    </row>
    <row r="125" spans="1:21" x14ac:dyDescent="0.2">
      <c r="A125" s="27"/>
      <c r="B125" s="46"/>
      <c r="C125" s="28"/>
      <c r="D125" s="28"/>
      <c r="E125" s="28"/>
      <c r="F125" s="28"/>
      <c r="G125" s="54"/>
      <c r="H125" s="28"/>
      <c r="I125" s="28"/>
      <c r="J125" s="18" t="e">
        <f>VLOOKUP(I125,'Base de données'!$C$5:$E$46,2,FALSE)</f>
        <v>#N/A</v>
      </c>
      <c r="K125" s="44" t="str">
        <f>IF(ISNA(VLOOKUP(I125,'Base de données'!$C$5:$E$46,3,FALSE)),"Donnée automatique",VLOOKUP(I125,'Base de données'!$C$5:$E$46,3,FALSE))</f>
        <v>Donnée automatique</v>
      </c>
      <c r="L125" s="28"/>
      <c r="M125" s="53"/>
      <c r="N125" s="53" t="str">
        <f t="shared" si="4"/>
        <v>Ne pas compléter</v>
      </c>
      <c r="O125" s="28" t="str">
        <f t="shared" si="5"/>
        <v>Ne pas compléter</v>
      </c>
      <c r="P125" s="28"/>
      <c r="Q125" s="28"/>
      <c r="R125" s="28"/>
      <c r="S125" s="28"/>
      <c r="T125" s="28"/>
      <c r="U125" s="57" t="str">
        <f>IF(ISNA(VLOOKUP(I125,'Base de données'!$G$26:$H$63,2,FALSE)),"Donnée automatique",VLOOKUP(I125,'Base de données'!$G$26:$H$63,2,FALSE))</f>
        <v>Donnée automatique</v>
      </c>
    </row>
    <row r="126" spans="1:21" x14ac:dyDescent="0.2">
      <c r="A126" s="27"/>
      <c r="B126" s="46"/>
      <c r="C126" s="28"/>
      <c r="D126" s="28"/>
      <c r="E126" s="28"/>
      <c r="F126" s="28"/>
      <c r="G126" s="54"/>
      <c r="H126" s="28"/>
      <c r="I126" s="28"/>
      <c r="J126" s="18" t="e">
        <f>VLOOKUP(I126,'Base de données'!$C$5:$E$46,2,FALSE)</f>
        <v>#N/A</v>
      </c>
      <c r="K126" s="44" t="str">
        <f>IF(ISNA(VLOOKUP(I126,'Base de données'!$C$5:$E$46,3,FALSE)),"Donnée automatique",VLOOKUP(I126,'Base de données'!$C$5:$E$46,3,FALSE))</f>
        <v>Donnée automatique</v>
      </c>
      <c r="L126" s="28"/>
      <c r="M126" s="53"/>
      <c r="N126" s="53" t="str">
        <f t="shared" si="4"/>
        <v>Ne pas compléter</v>
      </c>
      <c r="O126" s="28" t="str">
        <f t="shared" si="5"/>
        <v>Ne pas compléter</v>
      </c>
      <c r="P126" s="28"/>
      <c r="Q126" s="28"/>
      <c r="R126" s="28"/>
      <c r="S126" s="28"/>
      <c r="T126" s="28"/>
      <c r="U126" s="57" t="str">
        <f>IF(ISNA(VLOOKUP(I126,'Base de données'!$G$26:$H$63,2,FALSE)),"Donnée automatique",VLOOKUP(I126,'Base de données'!$G$26:$H$63,2,FALSE))</f>
        <v>Donnée automatique</v>
      </c>
    </row>
    <row r="127" spans="1:21" x14ac:dyDescent="0.2">
      <c r="A127" s="27"/>
      <c r="B127" s="46"/>
      <c r="C127" s="28"/>
      <c r="D127" s="28"/>
      <c r="E127" s="28"/>
      <c r="F127" s="28"/>
      <c r="G127" s="54"/>
      <c r="H127" s="28"/>
      <c r="I127" s="28"/>
      <c r="J127" s="18" t="e">
        <f>VLOOKUP(I127,'Base de données'!$C$5:$E$46,2,FALSE)</f>
        <v>#N/A</v>
      </c>
      <c r="K127" s="44" t="str">
        <f>IF(ISNA(VLOOKUP(I127,'Base de données'!$C$5:$E$46,3,FALSE)),"Donnée automatique",VLOOKUP(I127,'Base de données'!$C$5:$E$46,3,FALSE))</f>
        <v>Donnée automatique</v>
      </c>
      <c r="L127" s="28"/>
      <c r="M127" s="53"/>
      <c r="N127" s="53" t="str">
        <f t="shared" si="4"/>
        <v>Ne pas compléter</v>
      </c>
      <c r="O127" s="28" t="str">
        <f t="shared" si="5"/>
        <v>Ne pas compléter</v>
      </c>
      <c r="P127" s="28"/>
      <c r="Q127" s="28"/>
      <c r="R127" s="28"/>
      <c r="S127" s="28"/>
      <c r="T127" s="28"/>
      <c r="U127" s="57" t="str">
        <f>IF(ISNA(VLOOKUP(I127,'Base de données'!$G$26:$H$63,2,FALSE)),"Donnée automatique",VLOOKUP(I127,'Base de données'!$G$26:$H$63,2,FALSE))</f>
        <v>Donnée automatique</v>
      </c>
    </row>
    <row r="128" spans="1:21" x14ac:dyDescent="0.2">
      <c r="A128" s="27"/>
      <c r="B128" s="46"/>
      <c r="C128" s="28"/>
      <c r="D128" s="28"/>
      <c r="E128" s="28"/>
      <c r="F128" s="28"/>
      <c r="G128" s="54"/>
      <c r="H128" s="28"/>
      <c r="I128" s="28"/>
      <c r="J128" s="18" t="e">
        <f>VLOOKUP(I128,'Base de données'!$C$5:$E$46,2,FALSE)</f>
        <v>#N/A</v>
      </c>
      <c r="K128" s="44" t="str">
        <f>IF(ISNA(VLOOKUP(I128,'Base de données'!$C$5:$E$46,3,FALSE)),"Donnée automatique",VLOOKUP(I128,'Base de données'!$C$5:$E$46,3,FALSE))</f>
        <v>Donnée automatique</v>
      </c>
      <c r="L128" s="28"/>
      <c r="M128" s="53"/>
      <c r="N128" s="53" t="str">
        <f t="shared" si="4"/>
        <v>Ne pas compléter</v>
      </c>
      <c r="O128" s="28" t="str">
        <f t="shared" si="5"/>
        <v>Ne pas compléter</v>
      </c>
      <c r="P128" s="28"/>
      <c r="Q128" s="28"/>
      <c r="R128" s="28"/>
      <c r="S128" s="28"/>
      <c r="T128" s="28"/>
      <c r="U128" s="57" t="str">
        <f>IF(ISNA(VLOOKUP(I128,'Base de données'!$G$26:$H$63,2,FALSE)),"Donnée automatique",VLOOKUP(I128,'Base de données'!$G$26:$H$63,2,FALSE))</f>
        <v>Donnée automatique</v>
      </c>
    </row>
    <row r="129" spans="1:21" x14ac:dyDescent="0.2">
      <c r="A129" s="27"/>
      <c r="B129" s="46"/>
      <c r="C129" s="28"/>
      <c r="D129" s="28"/>
      <c r="E129" s="28"/>
      <c r="F129" s="28"/>
      <c r="G129" s="54"/>
      <c r="H129" s="28"/>
      <c r="I129" s="28"/>
      <c r="J129" s="18" t="e">
        <f>VLOOKUP(I129,'Base de données'!$C$5:$E$46,2,FALSE)</f>
        <v>#N/A</v>
      </c>
      <c r="K129" s="44" t="str">
        <f>IF(ISNA(VLOOKUP(I129,'Base de données'!$C$5:$E$46,3,FALSE)),"Donnée automatique",VLOOKUP(I129,'Base de données'!$C$5:$E$46,3,FALSE))</f>
        <v>Donnée automatique</v>
      </c>
      <c r="L129" s="28"/>
      <c r="M129" s="53"/>
      <c r="N129" s="53" t="str">
        <f t="shared" si="4"/>
        <v>Ne pas compléter</v>
      </c>
      <c r="O129" s="28" t="str">
        <f t="shared" si="5"/>
        <v>Ne pas compléter</v>
      </c>
      <c r="P129" s="28"/>
      <c r="Q129" s="28"/>
      <c r="R129" s="28"/>
      <c r="S129" s="28"/>
      <c r="T129" s="28"/>
      <c r="U129" s="57" t="str">
        <f>IF(ISNA(VLOOKUP(I129,'Base de données'!$G$26:$H$63,2,FALSE)),"Donnée automatique",VLOOKUP(I129,'Base de données'!$G$26:$H$63,2,FALSE))</f>
        <v>Donnée automatique</v>
      </c>
    </row>
    <row r="130" spans="1:21" x14ac:dyDescent="0.2">
      <c r="A130" s="27"/>
      <c r="B130" s="46"/>
      <c r="C130" s="28"/>
      <c r="D130" s="28"/>
      <c r="E130" s="28"/>
      <c r="F130" s="28"/>
      <c r="G130" s="54"/>
      <c r="H130" s="28"/>
      <c r="I130" s="28"/>
      <c r="J130" s="18" t="e">
        <f>VLOOKUP(I130,'Base de données'!$C$5:$E$46,2,FALSE)</f>
        <v>#N/A</v>
      </c>
      <c r="K130" s="44" t="str">
        <f>IF(ISNA(VLOOKUP(I130,'Base de données'!$C$5:$E$46,3,FALSE)),"Donnée automatique",VLOOKUP(I130,'Base de données'!$C$5:$E$46,3,FALSE))</f>
        <v>Donnée automatique</v>
      </c>
      <c r="L130" s="28"/>
      <c r="M130" s="53"/>
      <c r="N130" s="53" t="str">
        <f t="shared" si="4"/>
        <v>Ne pas compléter</v>
      </c>
      <c r="O130" s="28" t="str">
        <f t="shared" si="5"/>
        <v>Ne pas compléter</v>
      </c>
      <c r="P130" s="28"/>
      <c r="Q130" s="28"/>
      <c r="R130" s="28"/>
      <c r="S130" s="28"/>
      <c r="T130" s="28"/>
      <c r="U130" s="57" t="str">
        <f>IF(ISNA(VLOOKUP(I130,'Base de données'!$G$26:$H$63,2,FALSE)),"Donnée automatique",VLOOKUP(I130,'Base de données'!$G$26:$H$63,2,FALSE))</f>
        <v>Donnée automatique</v>
      </c>
    </row>
    <row r="131" spans="1:21" x14ac:dyDescent="0.2">
      <c r="A131" s="27"/>
      <c r="B131" s="46"/>
      <c r="C131" s="28"/>
      <c r="D131" s="28"/>
      <c r="E131" s="28"/>
      <c r="F131" s="28"/>
      <c r="G131" s="54"/>
      <c r="H131" s="28"/>
      <c r="I131" s="28"/>
      <c r="J131" s="18" t="e">
        <f>VLOOKUP(I131,'Base de données'!$C$5:$E$46,2,FALSE)</f>
        <v>#N/A</v>
      </c>
      <c r="K131" s="44" t="str">
        <f>IF(ISNA(VLOOKUP(I131,'Base de données'!$C$5:$E$46,3,FALSE)),"Donnée automatique",VLOOKUP(I131,'Base de données'!$C$5:$E$46,3,FALSE))</f>
        <v>Donnée automatique</v>
      </c>
      <c r="L131" s="28"/>
      <c r="M131" s="53"/>
      <c r="N131" s="53" t="str">
        <f t="shared" si="4"/>
        <v>Ne pas compléter</v>
      </c>
      <c r="O131" s="28" t="str">
        <f t="shared" si="5"/>
        <v>Ne pas compléter</v>
      </c>
      <c r="P131" s="28"/>
      <c r="Q131" s="28"/>
      <c r="R131" s="28"/>
      <c r="S131" s="28"/>
      <c r="T131" s="28"/>
      <c r="U131" s="57" t="str">
        <f>IF(ISNA(VLOOKUP(I131,'Base de données'!$G$26:$H$63,2,FALSE)),"Donnée automatique",VLOOKUP(I131,'Base de données'!$G$26:$H$63,2,FALSE))</f>
        <v>Donnée automatique</v>
      </c>
    </row>
    <row r="132" spans="1:21" x14ac:dyDescent="0.2">
      <c r="A132" s="27"/>
      <c r="B132" s="46"/>
      <c r="C132" s="28"/>
      <c r="D132" s="28"/>
      <c r="E132" s="28"/>
      <c r="F132" s="28"/>
      <c r="G132" s="54"/>
      <c r="H132" s="28"/>
      <c r="I132" s="28"/>
      <c r="J132" s="18" t="e">
        <f>VLOOKUP(I132,'Base de données'!$C$5:$E$46,2,FALSE)</f>
        <v>#N/A</v>
      </c>
      <c r="K132" s="44" t="str">
        <f>IF(ISNA(VLOOKUP(I132,'Base de données'!$C$5:$E$46,3,FALSE)),"Donnée automatique",VLOOKUP(I132,'Base de données'!$C$5:$E$46,3,FALSE))</f>
        <v>Donnée automatique</v>
      </c>
      <c r="L132" s="28"/>
      <c r="M132" s="53"/>
      <c r="N132" s="53" t="str">
        <f t="shared" si="4"/>
        <v>Ne pas compléter</v>
      </c>
      <c r="O132" s="28" t="str">
        <f t="shared" si="5"/>
        <v>Ne pas compléter</v>
      </c>
      <c r="P132" s="28"/>
      <c r="Q132" s="28"/>
      <c r="R132" s="28"/>
      <c r="S132" s="28"/>
      <c r="T132" s="28"/>
      <c r="U132" s="57" t="str">
        <f>IF(ISNA(VLOOKUP(I132,'Base de données'!$G$26:$H$63,2,FALSE)),"Donnée automatique",VLOOKUP(I132,'Base de données'!$G$26:$H$63,2,FALSE))</f>
        <v>Donnée automatique</v>
      </c>
    </row>
    <row r="133" spans="1:21" x14ac:dyDescent="0.2">
      <c r="A133" s="27"/>
      <c r="B133" s="46"/>
      <c r="C133" s="28"/>
      <c r="D133" s="28"/>
      <c r="E133" s="28"/>
      <c r="F133" s="28"/>
      <c r="G133" s="54"/>
      <c r="H133" s="28"/>
      <c r="I133" s="28"/>
      <c r="J133" s="18" t="e">
        <f>VLOOKUP(I133,'Base de données'!$C$5:$E$46,2,FALSE)</f>
        <v>#N/A</v>
      </c>
      <c r="K133" s="44" t="str">
        <f>IF(ISNA(VLOOKUP(I133,'Base de données'!$C$5:$E$46,3,FALSE)),"Donnée automatique",VLOOKUP(I133,'Base de données'!$C$5:$E$46,3,FALSE))</f>
        <v>Donnée automatique</v>
      </c>
      <c r="L133" s="28"/>
      <c r="M133" s="53"/>
      <c r="N133" s="53" t="str">
        <f t="shared" si="4"/>
        <v>Ne pas compléter</v>
      </c>
      <c r="O133" s="28" t="str">
        <f t="shared" si="5"/>
        <v>Ne pas compléter</v>
      </c>
      <c r="P133" s="28"/>
      <c r="Q133" s="28"/>
      <c r="R133" s="28"/>
      <c r="S133" s="28"/>
      <c r="T133" s="28"/>
      <c r="U133" s="57" t="str">
        <f>IF(ISNA(VLOOKUP(I133,'Base de données'!$G$26:$H$63,2,FALSE)),"Donnée automatique",VLOOKUP(I133,'Base de données'!$G$26:$H$63,2,FALSE))</f>
        <v>Donnée automatique</v>
      </c>
    </row>
    <row r="134" spans="1:21" x14ac:dyDescent="0.2">
      <c r="A134" s="27"/>
      <c r="B134" s="46"/>
      <c r="C134" s="28"/>
      <c r="D134" s="28"/>
      <c r="E134" s="28"/>
      <c r="F134" s="28"/>
      <c r="G134" s="54"/>
      <c r="H134" s="28"/>
      <c r="I134" s="28"/>
      <c r="J134" s="18" t="e">
        <f>VLOOKUP(I134,'Base de données'!$C$5:$E$46,2,FALSE)</f>
        <v>#N/A</v>
      </c>
      <c r="K134" s="44" t="str">
        <f>IF(ISNA(VLOOKUP(I134,'Base de données'!$C$5:$E$46,3,FALSE)),"Donnée automatique",VLOOKUP(I134,'Base de données'!$C$5:$E$46,3,FALSE))</f>
        <v>Donnée automatique</v>
      </c>
      <c r="L134" s="28"/>
      <c r="M134" s="53"/>
      <c r="N134" s="53" t="str">
        <f t="shared" si="4"/>
        <v>Ne pas compléter</v>
      </c>
      <c r="O134" s="28" t="str">
        <f t="shared" si="5"/>
        <v>Ne pas compléter</v>
      </c>
      <c r="P134" s="28"/>
      <c r="Q134" s="28"/>
      <c r="R134" s="28"/>
      <c r="S134" s="28"/>
      <c r="T134" s="28"/>
      <c r="U134" s="57" t="str">
        <f>IF(ISNA(VLOOKUP(I134,'Base de données'!$G$26:$H$63,2,FALSE)),"Donnée automatique",VLOOKUP(I134,'Base de données'!$G$26:$H$63,2,FALSE))</f>
        <v>Donnée automatique</v>
      </c>
    </row>
    <row r="135" spans="1:21" x14ac:dyDescent="0.2">
      <c r="A135" s="27"/>
      <c r="B135" s="46"/>
      <c r="C135" s="28"/>
      <c r="D135" s="28"/>
      <c r="E135" s="28"/>
      <c r="F135" s="28"/>
      <c r="G135" s="54"/>
      <c r="H135" s="28"/>
      <c r="I135" s="28"/>
      <c r="J135" s="18" t="e">
        <f>VLOOKUP(I135,'Base de données'!$C$5:$E$46,2,FALSE)</f>
        <v>#N/A</v>
      </c>
      <c r="K135" s="44" t="str">
        <f>IF(ISNA(VLOOKUP(I135,'Base de données'!$C$5:$E$46,3,FALSE)),"Donnée automatique",VLOOKUP(I135,'Base de données'!$C$5:$E$46,3,FALSE))</f>
        <v>Donnée automatique</v>
      </c>
      <c r="L135" s="28"/>
      <c r="M135" s="53"/>
      <c r="N135" s="53" t="str">
        <f t="shared" si="4"/>
        <v>Ne pas compléter</v>
      </c>
      <c r="O135" s="28" t="str">
        <f t="shared" si="5"/>
        <v>Ne pas compléter</v>
      </c>
      <c r="P135" s="28"/>
      <c r="Q135" s="28"/>
      <c r="R135" s="28"/>
      <c r="S135" s="28"/>
      <c r="T135" s="28"/>
      <c r="U135" s="57" t="str">
        <f>IF(ISNA(VLOOKUP(I135,'Base de données'!$G$26:$H$63,2,FALSE)),"Donnée automatique",VLOOKUP(I135,'Base de données'!$G$26:$H$63,2,FALSE))</f>
        <v>Donnée automatique</v>
      </c>
    </row>
    <row r="136" spans="1:21" x14ac:dyDescent="0.2">
      <c r="A136" s="27"/>
      <c r="B136" s="46"/>
      <c r="C136" s="28"/>
      <c r="D136" s="28"/>
      <c r="E136" s="28"/>
      <c r="F136" s="28"/>
      <c r="G136" s="54"/>
      <c r="H136" s="28"/>
      <c r="I136" s="28"/>
      <c r="J136" s="18" t="e">
        <f>VLOOKUP(I136,'Base de données'!$C$5:$E$46,2,FALSE)</f>
        <v>#N/A</v>
      </c>
      <c r="K136" s="44" t="str">
        <f>IF(ISNA(VLOOKUP(I136,'Base de données'!$C$5:$E$46,3,FALSE)),"Donnée automatique",VLOOKUP(I136,'Base de données'!$C$5:$E$46,3,FALSE))</f>
        <v>Donnée automatique</v>
      </c>
      <c r="L136" s="28"/>
      <c r="M136" s="53"/>
      <c r="N136" s="53" t="str">
        <f t="shared" si="4"/>
        <v>Ne pas compléter</v>
      </c>
      <c r="O136" s="28" t="str">
        <f t="shared" si="5"/>
        <v>Ne pas compléter</v>
      </c>
      <c r="P136" s="28"/>
      <c r="Q136" s="28"/>
      <c r="R136" s="28"/>
      <c r="S136" s="28"/>
      <c r="T136" s="28"/>
      <c r="U136" s="57" t="str">
        <f>IF(ISNA(VLOOKUP(I136,'Base de données'!$G$26:$H$63,2,FALSE)),"Donnée automatique",VLOOKUP(I136,'Base de données'!$G$26:$H$63,2,FALSE))</f>
        <v>Donnée automatique</v>
      </c>
    </row>
    <row r="137" spans="1:21" x14ac:dyDescent="0.2">
      <c r="A137" s="27"/>
      <c r="B137" s="46"/>
      <c r="C137" s="28"/>
      <c r="D137" s="28"/>
      <c r="E137" s="28"/>
      <c r="F137" s="28"/>
      <c r="G137" s="54"/>
      <c r="H137" s="28"/>
      <c r="I137" s="28"/>
      <c r="J137" s="18" t="e">
        <f>VLOOKUP(I137,'Base de données'!$C$5:$E$46,2,FALSE)</f>
        <v>#N/A</v>
      </c>
      <c r="K137" s="44" t="str">
        <f>IF(ISNA(VLOOKUP(I137,'Base de données'!$C$5:$E$46,3,FALSE)),"Donnée automatique",VLOOKUP(I137,'Base de données'!$C$5:$E$46,3,FALSE))</f>
        <v>Donnée automatique</v>
      </c>
      <c r="L137" s="28"/>
      <c r="M137" s="53"/>
      <c r="N137" s="53" t="str">
        <f t="shared" si="4"/>
        <v>Ne pas compléter</v>
      </c>
      <c r="O137" s="28" t="str">
        <f t="shared" si="5"/>
        <v>Ne pas compléter</v>
      </c>
      <c r="P137" s="28"/>
      <c r="Q137" s="28"/>
      <c r="R137" s="28"/>
      <c r="S137" s="28"/>
      <c r="T137" s="28"/>
      <c r="U137" s="57" t="str">
        <f>IF(ISNA(VLOOKUP(I137,'Base de données'!$G$26:$H$63,2,FALSE)),"Donnée automatique",VLOOKUP(I137,'Base de données'!$G$26:$H$63,2,FALSE))</f>
        <v>Donnée automatique</v>
      </c>
    </row>
    <row r="138" spans="1:21" x14ac:dyDescent="0.2">
      <c r="A138" s="27"/>
      <c r="B138" s="46"/>
      <c r="C138" s="28"/>
      <c r="D138" s="28"/>
      <c r="E138" s="28"/>
      <c r="F138" s="28"/>
      <c r="G138" s="54"/>
      <c r="H138" s="28"/>
      <c r="I138" s="28"/>
      <c r="J138" s="18" t="e">
        <f>VLOOKUP(I138,'Base de données'!$C$5:$E$46,2,FALSE)</f>
        <v>#N/A</v>
      </c>
      <c r="K138" s="44" t="str">
        <f>IF(ISNA(VLOOKUP(I138,'Base de données'!$C$5:$E$46,3,FALSE)),"Donnée automatique",VLOOKUP(I138,'Base de données'!$C$5:$E$46,3,FALSE))</f>
        <v>Donnée automatique</v>
      </c>
      <c r="L138" s="28"/>
      <c r="M138" s="53"/>
      <c r="N138" s="53" t="str">
        <f t="shared" si="4"/>
        <v>Ne pas compléter</v>
      </c>
      <c r="O138" s="28" t="str">
        <f t="shared" si="5"/>
        <v>Ne pas compléter</v>
      </c>
      <c r="P138" s="28"/>
      <c r="Q138" s="28"/>
      <c r="R138" s="28"/>
      <c r="S138" s="28"/>
      <c r="T138" s="28"/>
      <c r="U138" s="57" t="str">
        <f>IF(ISNA(VLOOKUP(I138,'Base de données'!$G$26:$H$63,2,FALSE)),"Donnée automatique",VLOOKUP(I138,'Base de données'!$G$26:$H$63,2,FALSE))</f>
        <v>Donnée automatique</v>
      </c>
    </row>
    <row r="139" spans="1:21" x14ac:dyDescent="0.2">
      <c r="A139" s="27"/>
      <c r="B139" s="46"/>
      <c r="C139" s="28"/>
      <c r="D139" s="28"/>
      <c r="E139" s="28"/>
      <c r="F139" s="28"/>
      <c r="G139" s="54"/>
      <c r="H139" s="28"/>
      <c r="I139" s="28"/>
      <c r="J139" s="18" t="e">
        <f>VLOOKUP(I139,'Base de données'!$C$5:$E$46,2,FALSE)</f>
        <v>#N/A</v>
      </c>
      <c r="K139" s="44" t="str">
        <f>IF(ISNA(VLOOKUP(I139,'Base de données'!$C$5:$E$46,3,FALSE)),"Donnée automatique",VLOOKUP(I139,'Base de données'!$C$5:$E$46,3,FALSE))</f>
        <v>Donnée automatique</v>
      </c>
      <c r="L139" s="28"/>
      <c r="M139" s="53"/>
      <c r="N139" s="53" t="str">
        <f t="shared" si="4"/>
        <v>Ne pas compléter</v>
      </c>
      <c r="O139" s="28" t="str">
        <f t="shared" si="5"/>
        <v>Ne pas compléter</v>
      </c>
      <c r="P139" s="28"/>
      <c r="Q139" s="28"/>
      <c r="R139" s="28"/>
      <c r="S139" s="28"/>
      <c r="T139" s="28"/>
      <c r="U139" s="57" t="str">
        <f>IF(ISNA(VLOOKUP(I139,'Base de données'!$G$26:$H$63,2,FALSE)),"Donnée automatique",VLOOKUP(I139,'Base de données'!$G$26:$H$63,2,FALSE))</f>
        <v>Donnée automatique</v>
      </c>
    </row>
    <row r="140" spans="1:21" x14ac:dyDescent="0.2">
      <c r="A140" s="27"/>
      <c r="B140" s="46"/>
      <c r="C140" s="28"/>
      <c r="D140" s="28"/>
      <c r="E140" s="28"/>
      <c r="F140" s="28"/>
      <c r="G140" s="54"/>
      <c r="H140" s="28"/>
      <c r="I140" s="28"/>
      <c r="J140" s="18" t="e">
        <f>VLOOKUP(I140,'Base de données'!$C$5:$E$46,2,FALSE)</f>
        <v>#N/A</v>
      </c>
      <c r="K140" s="44" t="str">
        <f>IF(ISNA(VLOOKUP(I140,'Base de données'!$C$5:$E$46,3,FALSE)),"Donnée automatique",VLOOKUP(I140,'Base de données'!$C$5:$E$46,3,FALSE))</f>
        <v>Donnée automatique</v>
      </c>
      <c r="L140" s="28"/>
      <c r="M140" s="53"/>
      <c r="N140" s="53" t="str">
        <f t="shared" si="4"/>
        <v>Ne pas compléter</v>
      </c>
      <c r="O140" s="28" t="str">
        <f t="shared" si="5"/>
        <v>Ne pas compléter</v>
      </c>
      <c r="P140" s="28"/>
      <c r="Q140" s="28"/>
      <c r="R140" s="28"/>
      <c r="S140" s="28"/>
      <c r="T140" s="28"/>
      <c r="U140" s="57" t="str">
        <f>IF(ISNA(VLOOKUP(I140,'Base de données'!$G$26:$H$63,2,FALSE)),"Donnée automatique",VLOOKUP(I140,'Base de données'!$G$26:$H$63,2,FALSE))</f>
        <v>Donnée automatique</v>
      </c>
    </row>
    <row r="141" spans="1:21" x14ac:dyDescent="0.2">
      <c r="A141" s="27"/>
      <c r="B141" s="46"/>
      <c r="C141" s="28"/>
      <c r="D141" s="28"/>
      <c r="E141" s="28"/>
      <c r="F141" s="28"/>
      <c r="G141" s="54"/>
      <c r="H141" s="28"/>
      <c r="I141" s="28"/>
      <c r="J141" s="18" t="e">
        <f>VLOOKUP(I141,'Base de données'!$C$5:$E$46,2,FALSE)</f>
        <v>#N/A</v>
      </c>
      <c r="K141" s="44" t="str">
        <f>IF(ISNA(VLOOKUP(I141,'Base de données'!$C$5:$E$46,3,FALSE)),"Donnée automatique",VLOOKUP(I141,'Base de données'!$C$5:$E$46,3,FALSE))</f>
        <v>Donnée automatique</v>
      </c>
      <c r="L141" s="28"/>
      <c r="M141" s="53"/>
      <c r="N141" s="53" t="str">
        <f t="shared" si="4"/>
        <v>Ne pas compléter</v>
      </c>
      <c r="O141" s="28" t="str">
        <f t="shared" si="5"/>
        <v>Ne pas compléter</v>
      </c>
      <c r="P141" s="28"/>
      <c r="Q141" s="28"/>
      <c r="R141" s="28"/>
      <c r="S141" s="28"/>
      <c r="T141" s="28"/>
      <c r="U141" s="57" t="str">
        <f>IF(ISNA(VLOOKUP(I141,'Base de données'!$G$26:$H$63,2,FALSE)),"Donnée automatique",VLOOKUP(I141,'Base de données'!$G$26:$H$63,2,FALSE))</f>
        <v>Donnée automatique</v>
      </c>
    </row>
    <row r="142" spans="1:21" x14ac:dyDescent="0.2">
      <c r="A142" s="27"/>
      <c r="B142" s="46"/>
      <c r="C142" s="28"/>
      <c r="D142" s="28"/>
      <c r="E142" s="28"/>
      <c r="F142" s="28"/>
      <c r="G142" s="54"/>
      <c r="H142" s="28"/>
      <c r="I142" s="28"/>
      <c r="J142" s="18" t="e">
        <f>VLOOKUP(I142,'Base de données'!$C$5:$E$46,2,FALSE)</f>
        <v>#N/A</v>
      </c>
      <c r="K142" s="44" t="str">
        <f>IF(ISNA(VLOOKUP(I142,'Base de données'!$C$5:$E$46,3,FALSE)),"Donnée automatique",VLOOKUP(I142,'Base de données'!$C$5:$E$46,3,FALSE))</f>
        <v>Donnée automatique</v>
      </c>
      <c r="L142" s="28"/>
      <c r="M142" s="53"/>
      <c r="N142" s="53" t="str">
        <f t="shared" si="4"/>
        <v>Ne pas compléter</v>
      </c>
      <c r="O142" s="28" t="str">
        <f t="shared" si="5"/>
        <v>Ne pas compléter</v>
      </c>
      <c r="P142" s="28"/>
      <c r="Q142" s="28"/>
      <c r="R142" s="28"/>
      <c r="S142" s="28"/>
      <c r="T142" s="28"/>
      <c r="U142" s="57" t="str">
        <f>IF(ISNA(VLOOKUP(I142,'Base de données'!$G$26:$H$63,2,FALSE)),"Donnée automatique",VLOOKUP(I142,'Base de données'!$G$26:$H$63,2,FALSE))</f>
        <v>Donnée automatique</v>
      </c>
    </row>
    <row r="143" spans="1:21" x14ac:dyDescent="0.2">
      <c r="A143" s="27"/>
      <c r="B143" s="46"/>
      <c r="C143" s="28"/>
      <c r="D143" s="28"/>
      <c r="E143" s="28"/>
      <c r="F143" s="28"/>
      <c r="G143" s="54"/>
      <c r="H143" s="28"/>
      <c r="I143" s="28"/>
      <c r="J143" s="18" t="e">
        <f>VLOOKUP(I143,'Base de données'!$C$5:$E$46,2,FALSE)</f>
        <v>#N/A</v>
      </c>
      <c r="K143" s="44" t="str">
        <f>IF(ISNA(VLOOKUP(I143,'Base de données'!$C$5:$E$46,3,FALSE)),"Donnée automatique",VLOOKUP(I143,'Base de données'!$C$5:$E$46,3,FALSE))</f>
        <v>Donnée automatique</v>
      </c>
      <c r="L143" s="28"/>
      <c r="M143" s="53"/>
      <c r="N143" s="53" t="str">
        <f t="shared" si="4"/>
        <v>Ne pas compléter</v>
      </c>
      <c r="O143" s="28" t="str">
        <f t="shared" si="5"/>
        <v>Ne pas compléter</v>
      </c>
      <c r="P143" s="28"/>
      <c r="Q143" s="28"/>
      <c r="R143" s="28"/>
      <c r="S143" s="28"/>
      <c r="T143" s="28"/>
      <c r="U143" s="57" t="str">
        <f>IF(ISNA(VLOOKUP(I143,'Base de données'!$G$26:$H$63,2,FALSE)),"Donnée automatique",VLOOKUP(I143,'Base de données'!$G$26:$H$63,2,FALSE))</f>
        <v>Donnée automatique</v>
      </c>
    </row>
    <row r="144" spans="1:21" x14ac:dyDescent="0.2">
      <c r="A144" s="27"/>
      <c r="B144" s="46"/>
      <c r="C144" s="28"/>
      <c r="D144" s="28"/>
      <c r="E144" s="28"/>
      <c r="F144" s="28"/>
      <c r="G144" s="54"/>
      <c r="H144" s="28"/>
      <c r="I144" s="28"/>
      <c r="J144" s="18" t="e">
        <f>VLOOKUP(I144,'Base de données'!$C$5:$E$46,2,FALSE)</f>
        <v>#N/A</v>
      </c>
      <c r="K144" s="44" t="str">
        <f>IF(ISNA(VLOOKUP(I144,'Base de données'!$C$5:$E$46,3,FALSE)),"Donnée automatique",VLOOKUP(I144,'Base de données'!$C$5:$E$46,3,FALSE))</f>
        <v>Donnée automatique</v>
      </c>
      <c r="L144" s="28"/>
      <c r="M144" s="53"/>
      <c r="N144" s="53" t="str">
        <f t="shared" si="4"/>
        <v>Ne pas compléter</v>
      </c>
      <c r="O144" s="28" t="str">
        <f t="shared" si="5"/>
        <v>Ne pas compléter</v>
      </c>
      <c r="P144" s="28"/>
      <c r="Q144" s="28"/>
      <c r="R144" s="28"/>
      <c r="S144" s="28"/>
      <c r="T144" s="28"/>
      <c r="U144" s="57" t="str">
        <f>IF(ISNA(VLOOKUP(I144,'Base de données'!$G$26:$H$63,2,FALSE)),"Donnée automatique",VLOOKUP(I144,'Base de données'!$G$26:$H$63,2,FALSE))</f>
        <v>Donnée automatique</v>
      </c>
    </row>
    <row r="145" spans="1:21" x14ac:dyDescent="0.2">
      <c r="A145" s="27"/>
      <c r="B145" s="46"/>
      <c r="C145" s="28"/>
      <c r="D145" s="28"/>
      <c r="E145" s="28"/>
      <c r="F145" s="28"/>
      <c r="G145" s="54"/>
      <c r="H145" s="28"/>
      <c r="I145" s="28"/>
      <c r="J145" s="18" t="e">
        <f>VLOOKUP(I145,'Base de données'!$C$5:$E$46,2,FALSE)</f>
        <v>#N/A</v>
      </c>
      <c r="K145" s="44" t="str">
        <f>IF(ISNA(VLOOKUP(I145,'Base de données'!$C$5:$E$46,3,FALSE)),"Donnée automatique",VLOOKUP(I145,'Base de données'!$C$5:$E$46,3,FALSE))</f>
        <v>Donnée automatique</v>
      </c>
      <c r="L145" s="28"/>
      <c r="M145" s="53"/>
      <c r="N145" s="53" t="str">
        <f t="shared" si="4"/>
        <v>Ne pas compléter</v>
      </c>
      <c r="O145" s="28" t="str">
        <f t="shared" si="5"/>
        <v>Ne pas compléter</v>
      </c>
      <c r="P145" s="28"/>
      <c r="Q145" s="28"/>
      <c r="R145" s="28"/>
      <c r="S145" s="28"/>
      <c r="T145" s="28"/>
      <c r="U145" s="57" t="str">
        <f>IF(ISNA(VLOOKUP(I145,'Base de données'!$G$26:$H$63,2,FALSE)),"Donnée automatique",VLOOKUP(I145,'Base de données'!$G$26:$H$63,2,FALSE))</f>
        <v>Donnée automatique</v>
      </c>
    </row>
    <row r="146" spans="1:21" x14ac:dyDescent="0.2">
      <c r="A146" s="27"/>
      <c r="B146" s="46"/>
      <c r="C146" s="28"/>
      <c r="D146" s="28"/>
      <c r="E146" s="28"/>
      <c r="F146" s="28"/>
      <c r="G146" s="54"/>
      <c r="H146" s="28"/>
      <c r="I146" s="28"/>
      <c r="J146" s="18" t="e">
        <f>VLOOKUP(I146,'Base de données'!$C$5:$E$46,2,FALSE)</f>
        <v>#N/A</v>
      </c>
      <c r="K146" s="44" t="str">
        <f>IF(ISNA(VLOOKUP(I146,'Base de données'!$C$5:$E$46,3,FALSE)),"Donnée automatique",VLOOKUP(I146,'Base de données'!$C$5:$E$46,3,FALSE))</f>
        <v>Donnée automatique</v>
      </c>
      <c r="L146" s="28"/>
      <c r="M146" s="53"/>
      <c r="N146" s="53" t="str">
        <f t="shared" si="4"/>
        <v>Ne pas compléter</v>
      </c>
      <c r="O146" s="28" t="str">
        <f t="shared" si="5"/>
        <v>Ne pas compléter</v>
      </c>
      <c r="P146" s="28"/>
      <c r="Q146" s="28"/>
      <c r="R146" s="28"/>
      <c r="S146" s="28"/>
      <c r="T146" s="28"/>
      <c r="U146" s="57" t="str">
        <f>IF(ISNA(VLOOKUP(I146,'Base de données'!$G$26:$H$63,2,FALSE)),"Donnée automatique",VLOOKUP(I146,'Base de données'!$G$26:$H$63,2,FALSE))</f>
        <v>Donnée automatique</v>
      </c>
    </row>
    <row r="147" spans="1:21" x14ac:dyDescent="0.2">
      <c r="A147" s="27"/>
      <c r="B147" s="46"/>
      <c r="C147" s="28"/>
      <c r="D147" s="28"/>
      <c r="E147" s="28"/>
      <c r="F147" s="28"/>
      <c r="G147" s="54"/>
      <c r="H147" s="28"/>
      <c r="I147" s="28"/>
      <c r="J147" s="18" t="e">
        <f>VLOOKUP(I147,'Base de données'!$C$5:$E$46,2,FALSE)</f>
        <v>#N/A</v>
      </c>
      <c r="K147" s="44" t="str">
        <f>IF(ISNA(VLOOKUP(I147,'Base de données'!$C$5:$E$46,3,FALSE)),"Donnée automatique",VLOOKUP(I147,'Base de données'!$C$5:$E$46,3,FALSE))</f>
        <v>Donnée automatique</v>
      </c>
      <c r="L147" s="28"/>
      <c r="M147" s="53"/>
      <c r="N147" s="53" t="str">
        <f t="shared" ref="N147:N210" si="6">IF(F147&lt;&gt;0,"A compléter","Ne pas compléter")</f>
        <v>Ne pas compléter</v>
      </c>
      <c r="O147" s="28" t="str">
        <f t="shared" ref="O147:O210" si="7">IF(OR(I147=565,I147=566,I147=584,I147=587,I147=590,I147=591,I147=592),"Compléter si applicable","Ne pas compléter")</f>
        <v>Ne pas compléter</v>
      </c>
      <c r="P147" s="28"/>
      <c r="Q147" s="28"/>
      <c r="R147" s="28"/>
      <c r="S147" s="28"/>
      <c r="T147" s="28"/>
      <c r="U147" s="57" t="str">
        <f>IF(ISNA(VLOOKUP(I147,'Base de données'!$G$26:$H$63,2,FALSE)),"Donnée automatique",VLOOKUP(I147,'Base de données'!$G$26:$H$63,2,FALSE))</f>
        <v>Donnée automatique</v>
      </c>
    </row>
    <row r="148" spans="1:21" x14ac:dyDescent="0.2">
      <c r="A148" s="27"/>
      <c r="B148" s="46"/>
      <c r="C148" s="28"/>
      <c r="D148" s="28"/>
      <c r="E148" s="28"/>
      <c r="F148" s="28"/>
      <c r="G148" s="54"/>
      <c r="H148" s="28"/>
      <c r="I148" s="28"/>
      <c r="J148" s="18" t="e">
        <f>VLOOKUP(I148,'Base de données'!$C$5:$E$46,2,FALSE)</f>
        <v>#N/A</v>
      </c>
      <c r="K148" s="44" t="str">
        <f>IF(ISNA(VLOOKUP(I148,'Base de données'!$C$5:$E$46,3,FALSE)),"Donnée automatique",VLOOKUP(I148,'Base de données'!$C$5:$E$46,3,FALSE))</f>
        <v>Donnée automatique</v>
      </c>
      <c r="L148" s="28"/>
      <c r="M148" s="53"/>
      <c r="N148" s="53" t="str">
        <f t="shared" si="6"/>
        <v>Ne pas compléter</v>
      </c>
      <c r="O148" s="28" t="str">
        <f t="shared" si="7"/>
        <v>Ne pas compléter</v>
      </c>
      <c r="P148" s="28"/>
      <c r="Q148" s="28"/>
      <c r="R148" s="28"/>
      <c r="S148" s="28"/>
      <c r="T148" s="28"/>
      <c r="U148" s="57" t="str">
        <f>IF(ISNA(VLOOKUP(I148,'Base de données'!$G$26:$H$63,2,FALSE)),"Donnée automatique",VLOOKUP(I148,'Base de données'!$G$26:$H$63,2,FALSE))</f>
        <v>Donnée automatique</v>
      </c>
    </row>
    <row r="149" spans="1:21" x14ac:dyDescent="0.2">
      <c r="A149" s="27"/>
      <c r="B149" s="46"/>
      <c r="C149" s="28"/>
      <c r="D149" s="28"/>
      <c r="E149" s="28"/>
      <c r="F149" s="28"/>
      <c r="G149" s="54"/>
      <c r="H149" s="28"/>
      <c r="I149" s="28"/>
      <c r="J149" s="18" t="e">
        <f>VLOOKUP(I149,'Base de données'!$C$5:$E$46,2,FALSE)</f>
        <v>#N/A</v>
      </c>
      <c r="K149" s="44" t="str">
        <f>IF(ISNA(VLOOKUP(I149,'Base de données'!$C$5:$E$46,3,FALSE)),"Donnée automatique",VLOOKUP(I149,'Base de données'!$C$5:$E$46,3,FALSE))</f>
        <v>Donnée automatique</v>
      </c>
      <c r="L149" s="28"/>
      <c r="M149" s="53"/>
      <c r="N149" s="53" t="str">
        <f t="shared" si="6"/>
        <v>Ne pas compléter</v>
      </c>
      <c r="O149" s="28" t="str">
        <f t="shared" si="7"/>
        <v>Ne pas compléter</v>
      </c>
      <c r="P149" s="28"/>
      <c r="Q149" s="28"/>
      <c r="R149" s="28"/>
      <c r="S149" s="28"/>
      <c r="T149" s="28"/>
      <c r="U149" s="57" t="str">
        <f>IF(ISNA(VLOOKUP(I149,'Base de données'!$G$26:$H$63,2,FALSE)),"Donnée automatique",VLOOKUP(I149,'Base de données'!$G$26:$H$63,2,FALSE))</f>
        <v>Donnée automatique</v>
      </c>
    </row>
    <row r="150" spans="1:21" x14ac:dyDescent="0.2">
      <c r="A150" s="27"/>
      <c r="B150" s="46"/>
      <c r="C150" s="28"/>
      <c r="D150" s="28"/>
      <c r="E150" s="28"/>
      <c r="F150" s="28"/>
      <c r="G150" s="54"/>
      <c r="H150" s="28"/>
      <c r="I150" s="28"/>
      <c r="J150" s="18" t="e">
        <f>VLOOKUP(I150,'Base de données'!$C$5:$E$46,2,FALSE)</f>
        <v>#N/A</v>
      </c>
      <c r="K150" s="44" t="str">
        <f>IF(ISNA(VLOOKUP(I150,'Base de données'!$C$5:$E$46,3,FALSE)),"Donnée automatique",VLOOKUP(I150,'Base de données'!$C$5:$E$46,3,FALSE))</f>
        <v>Donnée automatique</v>
      </c>
      <c r="L150" s="28"/>
      <c r="M150" s="53"/>
      <c r="N150" s="53" t="str">
        <f t="shared" si="6"/>
        <v>Ne pas compléter</v>
      </c>
      <c r="O150" s="28" t="str">
        <f t="shared" si="7"/>
        <v>Ne pas compléter</v>
      </c>
      <c r="P150" s="28"/>
      <c r="Q150" s="28"/>
      <c r="R150" s="28"/>
      <c r="S150" s="28"/>
      <c r="T150" s="28"/>
      <c r="U150" s="57" t="str">
        <f>IF(ISNA(VLOOKUP(I150,'Base de données'!$G$26:$H$63,2,FALSE)),"Donnée automatique",VLOOKUP(I150,'Base de données'!$G$26:$H$63,2,FALSE))</f>
        <v>Donnée automatique</v>
      </c>
    </row>
    <row r="151" spans="1:21" x14ac:dyDescent="0.2">
      <c r="A151" s="27"/>
      <c r="B151" s="46"/>
      <c r="C151" s="28"/>
      <c r="D151" s="28"/>
      <c r="E151" s="28"/>
      <c r="F151" s="28"/>
      <c r="G151" s="54"/>
      <c r="H151" s="28"/>
      <c r="I151" s="28"/>
      <c r="J151" s="18" t="e">
        <f>VLOOKUP(I151,'Base de données'!$C$5:$E$46,2,FALSE)</f>
        <v>#N/A</v>
      </c>
      <c r="K151" s="44" t="str">
        <f>IF(ISNA(VLOOKUP(I151,'Base de données'!$C$5:$E$46,3,FALSE)),"Donnée automatique",VLOOKUP(I151,'Base de données'!$C$5:$E$46,3,FALSE))</f>
        <v>Donnée automatique</v>
      </c>
      <c r="L151" s="28"/>
      <c r="M151" s="53"/>
      <c r="N151" s="53" t="str">
        <f t="shared" si="6"/>
        <v>Ne pas compléter</v>
      </c>
      <c r="O151" s="28" t="str">
        <f t="shared" si="7"/>
        <v>Ne pas compléter</v>
      </c>
      <c r="P151" s="28"/>
      <c r="Q151" s="28"/>
      <c r="R151" s="28"/>
      <c r="S151" s="28"/>
      <c r="T151" s="28"/>
      <c r="U151" s="57" t="str">
        <f>IF(ISNA(VLOOKUP(I151,'Base de données'!$G$26:$H$63,2,FALSE)),"Donnée automatique",VLOOKUP(I151,'Base de données'!$G$26:$H$63,2,FALSE))</f>
        <v>Donnée automatique</v>
      </c>
    </row>
    <row r="152" spans="1:21" x14ac:dyDescent="0.2">
      <c r="A152" s="27"/>
      <c r="B152" s="46"/>
      <c r="C152" s="28"/>
      <c r="D152" s="28"/>
      <c r="E152" s="28"/>
      <c r="F152" s="28"/>
      <c r="G152" s="54"/>
      <c r="H152" s="28"/>
      <c r="I152" s="28"/>
      <c r="J152" s="18" t="e">
        <f>VLOOKUP(I152,'Base de données'!$C$5:$E$46,2,FALSE)</f>
        <v>#N/A</v>
      </c>
      <c r="K152" s="44" t="str">
        <f>IF(ISNA(VLOOKUP(I152,'Base de données'!$C$5:$E$46,3,FALSE)),"Donnée automatique",VLOOKUP(I152,'Base de données'!$C$5:$E$46,3,FALSE))</f>
        <v>Donnée automatique</v>
      </c>
      <c r="L152" s="28"/>
      <c r="M152" s="53"/>
      <c r="N152" s="53" t="str">
        <f t="shared" si="6"/>
        <v>Ne pas compléter</v>
      </c>
      <c r="O152" s="28" t="str">
        <f t="shared" si="7"/>
        <v>Ne pas compléter</v>
      </c>
      <c r="P152" s="28"/>
      <c r="Q152" s="28"/>
      <c r="R152" s="28"/>
      <c r="S152" s="28"/>
      <c r="T152" s="28"/>
      <c r="U152" s="57" t="str">
        <f>IF(ISNA(VLOOKUP(I152,'Base de données'!$G$26:$H$63,2,FALSE)),"Donnée automatique",VLOOKUP(I152,'Base de données'!$G$26:$H$63,2,FALSE))</f>
        <v>Donnée automatique</v>
      </c>
    </row>
    <row r="153" spans="1:21" x14ac:dyDescent="0.2">
      <c r="A153" s="27"/>
      <c r="B153" s="46"/>
      <c r="C153" s="28"/>
      <c r="D153" s="28"/>
      <c r="E153" s="28"/>
      <c r="F153" s="28"/>
      <c r="G153" s="54"/>
      <c r="H153" s="28"/>
      <c r="I153" s="28"/>
      <c r="J153" s="18" t="e">
        <f>VLOOKUP(I153,'Base de données'!$C$5:$E$46,2,FALSE)</f>
        <v>#N/A</v>
      </c>
      <c r="K153" s="44" t="str">
        <f>IF(ISNA(VLOOKUP(I153,'Base de données'!$C$5:$E$46,3,FALSE)),"Donnée automatique",VLOOKUP(I153,'Base de données'!$C$5:$E$46,3,FALSE))</f>
        <v>Donnée automatique</v>
      </c>
      <c r="L153" s="28"/>
      <c r="M153" s="53"/>
      <c r="N153" s="53" t="str">
        <f t="shared" si="6"/>
        <v>Ne pas compléter</v>
      </c>
      <c r="O153" s="28" t="str">
        <f t="shared" si="7"/>
        <v>Ne pas compléter</v>
      </c>
      <c r="P153" s="28"/>
      <c r="Q153" s="28"/>
      <c r="R153" s="28"/>
      <c r="S153" s="28"/>
      <c r="T153" s="28"/>
      <c r="U153" s="57" t="str">
        <f>IF(ISNA(VLOOKUP(I153,'Base de données'!$G$26:$H$63,2,FALSE)),"Donnée automatique",VLOOKUP(I153,'Base de données'!$G$26:$H$63,2,FALSE))</f>
        <v>Donnée automatique</v>
      </c>
    </row>
    <row r="154" spans="1:21" x14ac:dyDescent="0.2">
      <c r="A154" s="27"/>
      <c r="B154" s="46"/>
      <c r="C154" s="28"/>
      <c r="D154" s="28"/>
      <c r="E154" s="28"/>
      <c r="F154" s="28"/>
      <c r="G154" s="54"/>
      <c r="H154" s="28"/>
      <c r="I154" s="28"/>
      <c r="J154" s="18" t="e">
        <f>VLOOKUP(I154,'Base de données'!$C$5:$E$46,2,FALSE)</f>
        <v>#N/A</v>
      </c>
      <c r="K154" s="44" t="str">
        <f>IF(ISNA(VLOOKUP(I154,'Base de données'!$C$5:$E$46,3,FALSE)),"Donnée automatique",VLOOKUP(I154,'Base de données'!$C$5:$E$46,3,FALSE))</f>
        <v>Donnée automatique</v>
      </c>
      <c r="L154" s="28"/>
      <c r="M154" s="53"/>
      <c r="N154" s="53" t="str">
        <f t="shared" si="6"/>
        <v>Ne pas compléter</v>
      </c>
      <c r="O154" s="28" t="str">
        <f t="shared" si="7"/>
        <v>Ne pas compléter</v>
      </c>
      <c r="P154" s="28"/>
      <c r="Q154" s="28"/>
      <c r="R154" s="28"/>
      <c r="S154" s="28"/>
      <c r="T154" s="28"/>
      <c r="U154" s="57" t="str">
        <f>IF(ISNA(VLOOKUP(I154,'Base de données'!$G$26:$H$63,2,FALSE)),"Donnée automatique",VLOOKUP(I154,'Base de données'!$G$26:$H$63,2,FALSE))</f>
        <v>Donnée automatique</v>
      </c>
    </row>
    <row r="155" spans="1:21" x14ac:dyDescent="0.2">
      <c r="A155" s="27"/>
      <c r="B155" s="46"/>
      <c r="C155" s="28"/>
      <c r="D155" s="28"/>
      <c r="E155" s="28"/>
      <c r="F155" s="28"/>
      <c r="G155" s="54"/>
      <c r="H155" s="28"/>
      <c r="I155" s="28"/>
      <c r="J155" s="18" t="e">
        <f>VLOOKUP(I155,'Base de données'!$C$5:$E$46,2,FALSE)</f>
        <v>#N/A</v>
      </c>
      <c r="K155" s="44" t="str">
        <f>IF(ISNA(VLOOKUP(I155,'Base de données'!$C$5:$E$46,3,FALSE)),"Donnée automatique",VLOOKUP(I155,'Base de données'!$C$5:$E$46,3,FALSE))</f>
        <v>Donnée automatique</v>
      </c>
      <c r="L155" s="28"/>
      <c r="M155" s="53"/>
      <c r="N155" s="53" t="str">
        <f t="shared" si="6"/>
        <v>Ne pas compléter</v>
      </c>
      <c r="O155" s="28" t="str">
        <f t="shared" si="7"/>
        <v>Ne pas compléter</v>
      </c>
      <c r="P155" s="28"/>
      <c r="Q155" s="28"/>
      <c r="R155" s="28"/>
      <c r="S155" s="28"/>
      <c r="T155" s="28"/>
      <c r="U155" s="57" t="str">
        <f>IF(ISNA(VLOOKUP(I155,'Base de données'!$G$26:$H$63,2,FALSE)),"Donnée automatique",VLOOKUP(I155,'Base de données'!$G$26:$H$63,2,FALSE))</f>
        <v>Donnée automatique</v>
      </c>
    </row>
    <row r="156" spans="1:21" x14ac:dyDescent="0.2">
      <c r="A156" s="27"/>
      <c r="B156" s="46"/>
      <c r="C156" s="28"/>
      <c r="D156" s="28"/>
      <c r="E156" s="28"/>
      <c r="F156" s="28"/>
      <c r="G156" s="54"/>
      <c r="H156" s="28"/>
      <c r="I156" s="28"/>
      <c r="J156" s="18" t="e">
        <f>VLOOKUP(I156,'Base de données'!$C$5:$E$46,2,FALSE)</f>
        <v>#N/A</v>
      </c>
      <c r="K156" s="44" t="str">
        <f>IF(ISNA(VLOOKUP(I156,'Base de données'!$C$5:$E$46,3,FALSE)),"Donnée automatique",VLOOKUP(I156,'Base de données'!$C$5:$E$46,3,FALSE))</f>
        <v>Donnée automatique</v>
      </c>
      <c r="L156" s="28"/>
      <c r="M156" s="53"/>
      <c r="N156" s="53" t="str">
        <f t="shared" si="6"/>
        <v>Ne pas compléter</v>
      </c>
      <c r="O156" s="28" t="str">
        <f t="shared" si="7"/>
        <v>Ne pas compléter</v>
      </c>
      <c r="P156" s="28"/>
      <c r="Q156" s="28"/>
      <c r="R156" s="28"/>
      <c r="S156" s="28"/>
      <c r="T156" s="28"/>
      <c r="U156" s="57" t="str">
        <f>IF(ISNA(VLOOKUP(I156,'Base de données'!$G$26:$H$63,2,FALSE)),"Donnée automatique",VLOOKUP(I156,'Base de données'!$G$26:$H$63,2,FALSE))</f>
        <v>Donnée automatique</v>
      </c>
    </row>
    <row r="157" spans="1:21" x14ac:dyDescent="0.2">
      <c r="A157" s="27"/>
      <c r="B157" s="46"/>
      <c r="C157" s="28"/>
      <c r="D157" s="28"/>
      <c r="E157" s="28"/>
      <c r="F157" s="28"/>
      <c r="G157" s="54"/>
      <c r="H157" s="28"/>
      <c r="I157" s="28"/>
      <c r="J157" s="18" t="e">
        <f>VLOOKUP(I157,'Base de données'!$C$5:$E$46,2,FALSE)</f>
        <v>#N/A</v>
      </c>
      <c r="K157" s="44" t="str">
        <f>IF(ISNA(VLOOKUP(I157,'Base de données'!$C$5:$E$46,3,FALSE)),"Donnée automatique",VLOOKUP(I157,'Base de données'!$C$5:$E$46,3,FALSE))</f>
        <v>Donnée automatique</v>
      </c>
      <c r="L157" s="28"/>
      <c r="M157" s="53"/>
      <c r="N157" s="53" t="str">
        <f t="shared" si="6"/>
        <v>Ne pas compléter</v>
      </c>
      <c r="O157" s="28" t="str">
        <f t="shared" si="7"/>
        <v>Ne pas compléter</v>
      </c>
      <c r="P157" s="28"/>
      <c r="Q157" s="28"/>
      <c r="R157" s="28"/>
      <c r="S157" s="28"/>
      <c r="T157" s="28"/>
      <c r="U157" s="57" t="str">
        <f>IF(ISNA(VLOOKUP(I157,'Base de données'!$G$26:$H$63,2,FALSE)),"Donnée automatique",VLOOKUP(I157,'Base de données'!$G$26:$H$63,2,FALSE))</f>
        <v>Donnée automatique</v>
      </c>
    </row>
    <row r="158" spans="1:21" x14ac:dyDescent="0.2">
      <c r="A158" s="27"/>
      <c r="B158" s="46"/>
      <c r="C158" s="28"/>
      <c r="D158" s="28"/>
      <c r="E158" s="28"/>
      <c r="F158" s="28"/>
      <c r="G158" s="54"/>
      <c r="H158" s="28"/>
      <c r="I158" s="28"/>
      <c r="J158" s="18" t="e">
        <f>VLOOKUP(I158,'Base de données'!$C$5:$E$46,2,FALSE)</f>
        <v>#N/A</v>
      </c>
      <c r="K158" s="44" t="str">
        <f>IF(ISNA(VLOOKUP(I158,'Base de données'!$C$5:$E$46,3,FALSE)),"Donnée automatique",VLOOKUP(I158,'Base de données'!$C$5:$E$46,3,FALSE))</f>
        <v>Donnée automatique</v>
      </c>
      <c r="L158" s="28"/>
      <c r="M158" s="53"/>
      <c r="N158" s="53" t="str">
        <f t="shared" si="6"/>
        <v>Ne pas compléter</v>
      </c>
      <c r="O158" s="28" t="str">
        <f t="shared" si="7"/>
        <v>Ne pas compléter</v>
      </c>
      <c r="P158" s="28"/>
      <c r="Q158" s="28"/>
      <c r="R158" s="28"/>
      <c r="S158" s="28"/>
      <c r="T158" s="28"/>
      <c r="U158" s="57" t="str">
        <f>IF(ISNA(VLOOKUP(I158,'Base de données'!$G$26:$H$63,2,FALSE)),"Donnée automatique",VLOOKUP(I158,'Base de données'!$G$26:$H$63,2,FALSE))</f>
        <v>Donnée automatique</v>
      </c>
    </row>
    <row r="159" spans="1:21" x14ac:dyDescent="0.2">
      <c r="A159" s="27"/>
      <c r="B159" s="46"/>
      <c r="C159" s="28"/>
      <c r="D159" s="28"/>
      <c r="E159" s="28"/>
      <c r="F159" s="28"/>
      <c r="G159" s="54"/>
      <c r="H159" s="28"/>
      <c r="I159" s="28"/>
      <c r="J159" s="18" t="e">
        <f>VLOOKUP(I159,'Base de données'!$C$5:$E$46,2,FALSE)</f>
        <v>#N/A</v>
      </c>
      <c r="K159" s="44" t="str">
        <f>IF(ISNA(VLOOKUP(I159,'Base de données'!$C$5:$E$46,3,FALSE)),"Donnée automatique",VLOOKUP(I159,'Base de données'!$C$5:$E$46,3,FALSE))</f>
        <v>Donnée automatique</v>
      </c>
      <c r="L159" s="28"/>
      <c r="M159" s="53"/>
      <c r="N159" s="53" t="str">
        <f t="shared" si="6"/>
        <v>Ne pas compléter</v>
      </c>
      <c r="O159" s="28" t="str">
        <f t="shared" si="7"/>
        <v>Ne pas compléter</v>
      </c>
      <c r="P159" s="28"/>
      <c r="Q159" s="28"/>
      <c r="R159" s="28"/>
      <c r="S159" s="28"/>
      <c r="T159" s="28"/>
      <c r="U159" s="57" t="str">
        <f>IF(ISNA(VLOOKUP(I159,'Base de données'!$G$26:$H$63,2,FALSE)),"Donnée automatique",VLOOKUP(I159,'Base de données'!$G$26:$H$63,2,FALSE))</f>
        <v>Donnée automatique</v>
      </c>
    </row>
    <row r="160" spans="1:21" x14ac:dyDescent="0.2">
      <c r="A160" s="27"/>
      <c r="B160" s="46"/>
      <c r="C160" s="28"/>
      <c r="D160" s="28"/>
      <c r="E160" s="28"/>
      <c r="F160" s="28"/>
      <c r="G160" s="54"/>
      <c r="H160" s="28"/>
      <c r="I160" s="28"/>
      <c r="J160" s="18" t="e">
        <f>VLOOKUP(I160,'Base de données'!$C$5:$E$46,2,FALSE)</f>
        <v>#N/A</v>
      </c>
      <c r="K160" s="44" t="str">
        <f>IF(ISNA(VLOOKUP(I160,'Base de données'!$C$5:$E$46,3,FALSE)),"Donnée automatique",VLOOKUP(I160,'Base de données'!$C$5:$E$46,3,FALSE))</f>
        <v>Donnée automatique</v>
      </c>
      <c r="L160" s="28"/>
      <c r="M160" s="53"/>
      <c r="N160" s="53" t="str">
        <f t="shared" si="6"/>
        <v>Ne pas compléter</v>
      </c>
      <c r="O160" s="28" t="str">
        <f t="shared" si="7"/>
        <v>Ne pas compléter</v>
      </c>
      <c r="P160" s="28"/>
      <c r="Q160" s="28"/>
      <c r="R160" s="28"/>
      <c r="S160" s="28"/>
      <c r="T160" s="28"/>
      <c r="U160" s="57" t="str">
        <f>IF(ISNA(VLOOKUP(I160,'Base de données'!$G$26:$H$63,2,FALSE)),"Donnée automatique",VLOOKUP(I160,'Base de données'!$G$26:$H$63,2,FALSE))</f>
        <v>Donnée automatique</v>
      </c>
    </row>
    <row r="161" spans="1:21" x14ac:dyDescent="0.2">
      <c r="A161" s="27"/>
      <c r="B161" s="46"/>
      <c r="C161" s="28"/>
      <c r="D161" s="28"/>
      <c r="E161" s="28"/>
      <c r="F161" s="28"/>
      <c r="G161" s="54"/>
      <c r="H161" s="28"/>
      <c r="I161" s="28"/>
      <c r="J161" s="18" t="e">
        <f>VLOOKUP(I161,'Base de données'!$C$5:$E$46,2,FALSE)</f>
        <v>#N/A</v>
      </c>
      <c r="K161" s="44" t="str">
        <f>IF(ISNA(VLOOKUP(I161,'Base de données'!$C$5:$E$46,3,FALSE)),"Donnée automatique",VLOOKUP(I161,'Base de données'!$C$5:$E$46,3,FALSE))</f>
        <v>Donnée automatique</v>
      </c>
      <c r="L161" s="28"/>
      <c r="M161" s="53"/>
      <c r="N161" s="53" t="str">
        <f t="shared" si="6"/>
        <v>Ne pas compléter</v>
      </c>
      <c r="O161" s="28" t="str">
        <f t="shared" si="7"/>
        <v>Ne pas compléter</v>
      </c>
      <c r="P161" s="28"/>
      <c r="Q161" s="28"/>
      <c r="R161" s="28"/>
      <c r="S161" s="28"/>
      <c r="T161" s="28"/>
      <c r="U161" s="57" t="str">
        <f>IF(ISNA(VLOOKUP(I161,'Base de données'!$G$26:$H$63,2,FALSE)),"Donnée automatique",VLOOKUP(I161,'Base de données'!$G$26:$H$63,2,FALSE))</f>
        <v>Donnée automatique</v>
      </c>
    </row>
    <row r="162" spans="1:21" x14ac:dyDescent="0.2">
      <c r="A162" s="27"/>
      <c r="B162" s="46"/>
      <c r="C162" s="28"/>
      <c r="D162" s="28"/>
      <c r="E162" s="28"/>
      <c r="F162" s="28"/>
      <c r="G162" s="54"/>
      <c r="H162" s="28"/>
      <c r="I162" s="28"/>
      <c r="J162" s="18" t="e">
        <f>VLOOKUP(I162,'Base de données'!$C$5:$E$46,2,FALSE)</f>
        <v>#N/A</v>
      </c>
      <c r="K162" s="44" t="str">
        <f>IF(ISNA(VLOOKUP(I162,'Base de données'!$C$5:$E$46,3,FALSE)),"Donnée automatique",VLOOKUP(I162,'Base de données'!$C$5:$E$46,3,FALSE))</f>
        <v>Donnée automatique</v>
      </c>
      <c r="L162" s="28"/>
      <c r="M162" s="53"/>
      <c r="N162" s="53" t="str">
        <f t="shared" si="6"/>
        <v>Ne pas compléter</v>
      </c>
      <c r="O162" s="28" t="str">
        <f t="shared" si="7"/>
        <v>Ne pas compléter</v>
      </c>
      <c r="P162" s="28"/>
      <c r="Q162" s="28"/>
      <c r="R162" s="28"/>
      <c r="S162" s="28"/>
      <c r="T162" s="28"/>
      <c r="U162" s="57" t="str">
        <f>IF(ISNA(VLOOKUP(I162,'Base de données'!$G$26:$H$63,2,FALSE)),"Donnée automatique",VLOOKUP(I162,'Base de données'!$G$26:$H$63,2,FALSE))</f>
        <v>Donnée automatique</v>
      </c>
    </row>
    <row r="163" spans="1:21" x14ac:dyDescent="0.2">
      <c r="A163" s="27"/>
      <c r="B163" s="46"/>
      <c r="C163" s="28"/>
      <c r="D163" s="28"/>
      <c r="E163" s="28"/>
      <c r="F163" s="28"/>
      <c r="G163" s="54"/>
      <c r="H163" s="28"/>
      <c r="I163" s="28"/>
      <c r="J163" s="18" t="e">
        <f>VLOOKUP(I163,'Base de données'!$C$5:$E$46,2,FALSE)</f>
        <v>#N/A</v>
      </c>
      <c r="K163" s="44" t="str">
        <f>IF(ISNA(VLOOKUP(I163,'Base de données'!$C$5:$E$46,3,FALSE)),"Donnée automatique",VLOOKUP(I163,'Base de données'!$C$5:$E$46,3,FALSE))</f>
        <v>Donnée automatique</v>
      </c>
      <c r="L163" s="28"/>
      <c r="M163" s="53"/>
      <c r="N163" s="53" t="str">
        <f t="shared" si="6"/>
        <v>Ne pas compléter</v>
      </c>
      <c r="O163" s="28" t="str">
        <f t="shared" si="7"/>
        <v>Ne pas compléter</v>
      </c>
      <c r="P163" s="28"/>
      <c r="Q163" s="28"/>
      <c r="R163" s="28"/>
      <c r="S163" s="28"/>
      <c r="T163" s="28"/>
      <c r="U163" s="57" t="str">
        <f>IF(ISNA(VLOOKUP(I163,'Base de données'!$G$26:$H$63,2,FALSE)),"Donnée automatique",VLOOKUP(I163,'Base de données'!$G$26:$H$63,2,FALSE))</f>
        <v>Donnée automatique</v>
      </c>
    </row>
    <row r="164" spans="1:21" x14ac:dyDescent="0.2">
      <c r="A164" s="27"/>
      <c r="B164" s="46"/>
      <c r="C164" s="28"/>
      <c r="D164" s="28"/>
      <c r="E164" s="28"/>
      <c r="F164" s="28"/>
      <c r="G164" s="54"/>
      <c r="H164" s="28"/>
      <c r="I164" s="28"/>
      <c r="J164" s="18" t="e">
        <f>VLOOKUP(I164,'Base de données'!$C$5:$E$46,2,FALSE)</f>
        <v>#N/A</v>
      </c>
      <c r="K164" s="44" t="str">
        <f>IF(ISNA(VLOOKUP(I164,'Base de données'!$C$5:$E$46,3,FALSE)),"Donnée automatique",VLOOKUP(I164,'Base de données'!$C$5:$E$46,3,FALSE))</f>
        <v>Donnée automatique</v>
      </c>
      <c r="L164" s="28"/>
      <c r="M164" s="53"/>
      <c r="N164" s="53" t="str">
        <f t="shared" si="6"/>
        <v>Ne pas compléter</v>
      </c>
      <c r="O164" s="28" t="str">
        <f t="shared" si="7"/>
        <v>Ne pas compléter</v>
      </c>
      <c r="P164" s="28"/>
      <c r="Q164" s="28"/>
      <c r="R164" s="28"/>
      <c r="S164" s="28"/>
      <c r="T164" s="28"/>
      <c r="U164" s="57" t="str">
        <f>IF(ISNA(VLOOKUP(I164,'Base de données'!$G$26:$H$63,2,FALSE)),"Donnée automatique",VLOOKUP(I164,'Base de données'!$G$26:$H$63,2,FALSE))</f>
        <v>Donnée automatique</v>
      </c>
    </row>
    <row r="165" spans="1:21" x14ac:dyDescent="0.2">
      <c r="A165" s="27"/>
      <c r="B165" s="46"/>
      <c r="C165" s="28"/>
      <c r="D165" s="28"/>
      <c r="E165" s="28"/>
      <c r="F165" s="28"/>
      <c r="G165" s="54"/>
      <c r="H165" s="28"/>
      <c r="I165" s="28"/>
      <c r="J165" s="18" t="e">
        <f>VLOOKUP(I165,'Base de données'!$C$5:$E$46,2,FALSE)</f>
        <v>#N/A</v>
      </c>
      <c r="K165" s="44" t="str">
        <f>IF(ISNA(VLOOKUP(I165,'Base de données'!$C$5:$E$46,3,FALSE)),"Donnée automatique",VLOOKUP(I165,'Base de données'!$C$5:$E$46,3,FALSE))</f>
        <v>Donnée automatique</v>
      </c>
      <c r="L165" s="28"/>
      <c r="M165" s="53"/>
      <c r="N165" s="53" t="str">
        <f t="shared" si="6"/>
        <v>Ne pas compléter</v>
      </c>
      <c r="O165" s="28" t="str">
        <f t="shared" si="7"/>
        <v>Ne pas compléter</v>
      </c>
      <c r="P165" s="28"/>
      <c r="Q165" s="28"/>
      <c r="R165" s="28"/>
      <c r="S165" s="28"/>
      <c r="T165" s="28"/>
      <c r="U165" s="57" t="str">
        <f>IF(ISNA(VLOOKUP(I165,'Base de données'!$G$26:$H$63,2,FALSE)),"Donnée automatique",VLOOKUP(I165,'Base de données'!$G$26:$H$63,2,FALSE))</f>
        <v>Donnée automatique</v>
      </c>
    </row>
    <row r="166" spans="1:21" x14ac:dyDescent="0.2">
      <c r="A166" s="27"/>
      <c r="B166" s="46"/>
      <c r="C166" s="28"/>
      <c r="D166" s="28"/>
      <c r="E166" s="28"/>
      <c r="F166" s="28"/>
      <c r="G166" s="54"/>
      <c r="H166" s="28"/>
      <c r="I166" s="28"/>
      <c r="J166" s="18" t="e">
        <f>VLOOKUP(I166,'Base de données'!$C$5:$E$46,2,FALSE)</f>
        <v>#N/A</v>
      </c>
      <c r="K166" s="44" t="str">
        <f>IF(ISNA(VLOOKUP(I166,'Base de données'!$C$5:$E$46,3,FALSE)),"Donnée automatique",VLOOKUP(I166,'Base de données'!$C$5:$E$46,3,FALSE))</f>
        <v>Donnée automatique</v>
      </c>
      <c r="L166" s="28"/>
      <c r="M166" s="53"/>
      <c r="N166" s="53" t="str">
        <f t="shared" si="6"/>
        <v>Ne pas compléter</v>
      </c>
      <c r="O166" s="28" t="str">
        <f t="shared" si="7"/>
        <v>Ne pas compléter</v>
      </c>
      <c r="P166" s="28"/>
      <c r="Q166" s="28"/>
      <c r="R166" s="28"/>
      <c r="S166" s="28"/>
      <c r="T166" s="28"/>
      <c r="U166" s="57" t="str">
        <f>IF(ISNA(VLOOKUP(I166,'Base de données'!$G$26:$H$63,2,FALSE)),"Donnée automatique",VLOOKUP(I166,'Base de données'!$G$26:$H$63,2,FALSE))</f>
        <v>Donnée automatique</v>
      </c>
    </row>
    <row r="167" spans="1:21" x14ac:dyDescent="0.2">
      <c r="A167" s="27"/>
      <c r="B167" s="46"/>
      <c r="C167" s="28"/>
      <c r="D167" s="28"/>
      <c r="E167" s="28"/>
      <c r="F167" s="28"/>
      <c r="G167" s="54"/>
      <c r="H167" s="28"/>
      <c r="I167" s="28"/>
      <c r="J167" s="18" t="e">
        <f>VLOOKUP(I167,'Base de données'!$C$5:$E$46,2,FALSE)</f>
        <v>#N/A</v>
      </c>
      <c r="K167" s="44" t="str">
        <f>IF(ISNA(VLOOKUP(I167,'Base de données'!$C$5:$E$46,3,FALSE)),"Donnée automatique",VLOOKUP(I167,'Base de données'!$C$5:$E$46,3,FALSE))</f>
        <v>Donnée automatique</v>
      </c>
      <c r="L167" s="28"/>
      <c r="M167" s="53"/>
      <c r="N167" s="53" t="str">
        <f t="shared" si="6"/>
        <v>Ne pas compléter</v>
      </c>
      <c r="O167" s="28" t="str">
        <f t="shared" si="7"/>
        <v>Ne pas compléter</v>
      </c>
      <c r="P167" s="28"/>
      <c r="Q167" s="28"/>
      <c r="R167" s="28"/>
      <c r="S167" s="28"/>
      <c r="T167" s="28"/>
      <c r="U167" s="57" t="str">
        <f>IF(ISNA(VLOOKUP(I167,'Base de données'!$G$26:$H$63,2,FALSE)),"Donnée automatique",VLOOKUP(I167,'Base de données'!$G$26:$H$63,2,FALSE))</f>
        <v>Donnée automatique</v>
      </c>
    </row>
    <row r="168" spans="1:21" x14ac:dyDescent="0.2">
      <c r="A168" s="27"/>
      <c r="B168" s="46"/>
      <c r="C168" s="28"/>
      <c r="D168" s="28"/>
      <c r="E168" s="28"/>
      <c r="F168" s="28"/>
      <c r="G168" s="54"/>
      <c r="H168" s="28"/>
      <c r="I168" s="28"/>
      <c r="J168" s="18" t="e">
        <f>VLOOKUP(I168,'Base de données'!$C$5:$E$46,2,FALSE)</f>
        <v>#N/A</v>
      </c>
      <c r="K168" s="44" t="str">
        <f>IF(ISNA(VLOOKUP(I168,'Base de données'!$C$5:$E$46,3,FALSE)),"Donnée automatique",VLOOKUP(I168,'Base de données'!$C$5:$E$46,3,FALSE))</f>
        <v>Donnée automatique</v>
      </c>
      <c r="L168" s="28"/>
      <c r="M168" s="53"/>
      <c r="N168" s="53" t="str">
        <f t="shared" si="6"/>
        <v>Ne pas compléter</v>
      </c>
      <c r="O168" s="28" t="str">
        <f t="shared" si="7"/>
        <v>Ne pas compléter</v>
      </c>
      <c r="P168" s="28"/>
      <c r="Q168" s="28"/>
      <c r="R168" s="28"/>
      <c r="S168" s="28"/>
      <c r="T168" s="28"/>
      <c r="U168" s="57" t="str">
        <f>IF(ISNA(VLOOKUP(I168,'Base de données'!$G$26:$H$63,2,FALSE)),"Donnée automatique",VLOOKUP(I168,'Base de données'!$G$26:$H$63,2,FALSE))</f>
        <v>Donnée automatique</v>
      </c>
    </row>
    <row r="169" spans="1:21" x14ac:dyDescent="0.2">
      <c r="A169" s="27"/>
      <c r="B169" s="46"/>
      <c r="C169" s="28"/>
      <c r="D169" s="28"/>
      <c r="E169" s="28"/>
      <c r="F169" s="28"/>
      <c r="G169" s="54"/>
      <c r="H169" s="28"/>
      <c r="I169" s="28"/>
      <c r="J169" s="18" t="e">
        <f>VLOOKUP(I169,'Base de données'!$C$5:$E$46,2,FALSE)</f>
        <v>#N/A</v>
      </c>
      <c r="K169" s="44" t="str">
        <f>IF(ISNA(VLOOKUP(I169,'Base de données'!$C$5:$E$46,3,FALSE)),"Donnée automatique",VLOOKUP(I169,'Base de données'!$C$5:$E$46,3,FALSE))</f>
        <v>Donnée automatique</v>
      </c>
      <c r="L169" s="28"/>
      <c r="M169" s="53"/>
      <c r="N169" s="53" t="str">
        <f t="shared" si="6"/>
        <v>Ne pas compléter</v>
      </c>
      <c r="O169" s="28" t="str">
        <f t="shared" si="7"/>
        <v>Ne pas compléter</v>
      </c>
      <c r="P169" s="28"/>
      <c r="Q169" s="28"/>
      <c r="R169" s="28"/>
      <c r="S169" s="28"/>
      <c r="T169" s="28"/>
      <c r="U169" s="57" t="str">
        <f>IF(ISNA(VLOOKUP(I169,'Base de données'!$G$26:$H$63,2,FALSE)),"Donnée automatique",VLOOKUP(I169,'Base de données'!$G$26:$H$63,2,FALSE))</f>
        <v>Donnée automatique</v>
      </c>
    </row>
    <row r="170" spans="1:21" x14ac:dyDescent="0.2">
      <c r="A170" s="27"/>
      <c r="B170" s="46"/>
      <c r="C170" s="28"/>
      <c r="D170" s="28"/>
      <c r="E170" s="28"/>
      <c r="F170" s="28"/>
      <c r="G170" s="54"/>
      <c r="H170" s="28"/>
      <c r="I170" s="28"/>
      <c r="J170" s="18" t="e">
        <f>VLOOKUP(I170,'Base de données'!$C$5:$E$46,2,FALSE)</f>
        <v>#N/A</v>
      </c>
      <c r="K170" s="44" t="str">
        <f>IF(ISNA(VLOOKUP(I170,'Base de données'!$C$5:$E$46,3,FALSE)),"Donnée automatique",VLOOKUP(I170,'Base de données'!$C$5:$E$46,3,FALSE))</f>
        <v>Donnée automatique</v>
      </c>
      <c r="L170" s="28"/>
      <c r="M170" s="53"/>
      <c r="N170" s="53" t="str">
        <f t="shared" si="6"/>
        <v>Ne pas compléter</v>
      </c>
      <c r="O170" s="28" t="str">
        <f t="shared" si="7"/>
        <v>Ne pas compléter</v>
      </c>
      <c r="P170" s="28"/>
      <c r="Q170" s="28"/>
      <c r="R170" s="28"/>
      <c r="S170" s="28"/>
      <c r="T170" s="28"/>
      <c r="U170" s="57" t="str">
        <f>IF(ISNA(VLOOKUP(I170,'Base de données'!$G$26:$H$63,2,FALSE)),"Donnée automatique",VLOOKUP(I170,'Base de données'!$G$26:$H$63,2,FALSE))</f>
        <v>Donnée automatique</v>
      </c>
    </row>
    <row r="171" spans="1:21" x14ac:dyDescent="0.2">
      <c r="A171" s="27"/>
      <c r="B171" s="46"/>
      <c r="C171" s="28"/>
      <c r="D171" s="28"/>
      <c r="E171" s="28"/>
      <c r="F171" s="28"/>
      <c r="G171" s="54"/>
      <c r="H171" s="28"/>
      <c r="I171" s="28"/>
      <c r="J171" s="18" t="e">
        <f>VLOOKUP(I171,'Base de données'!$C$5:$E$46,2,FALSE)</f>
        <v>#N/A</v>
      </c>
      <c r="K171" s="44" t="str">
        <f>IF(ISNA(VLOOKUP(I171,'Base de données'!$C$5:$E$46,3,FALSE)),"Donnée automatique",VLOOKUP(I171,'Base de données'!$C$5:$E$46,3,FALSE))</f>
        <v>Donnée automatique</v>
      </c>
      <c r="L171" s="28"/>
      <c r="M171" s="53"/>
      <c r="N171" s="53" t="str">
        <f t="shared" si="6"/>
        <v>Ne pas compléter</v>
      </c>
      <c r="O171" s="28" t="str">
        <f t="shared" si="7"/>
        <v>Ne pas compléter</v>
      </c>
      <c r="P171" s="28"/>
      <c r="Q171" s="28"/>
      <c r="R171" s="28"/>
      <c r="S171" s="28"/>
      <c r="T171" s="28"/>
      <c r="U171" s="57" t="str">
        <f>IF(ISNA(VLOOKUP(I171,'Base de données'!$G$26:$H$63,2,FALSE)),"Donnée automatique",VLOOKUP(I171,'Base de données'!$G$26:$H$63,2,FALSE))</f>
        <v>Donnée automatique</v>
      </c>
    </row>
    <row r="172" spans="1:21" x14ac:dyDescent="0.2">
      <c r="A172" s="27"/>
      <c r="B172" s="46"/>
      <c r="C172" s="28"/>
      <c r="D172" s="28"/>
      <c r="E172" s="28"/>
      <c r="F172" s="28"/>
      <c r="G172" s="54"/>
      <c r="H172" s="28"/>
      <c r="I172" s="28"/>
      <c r="J172" s="18" t="e">
        <f>VLOOKUP(I172,'Base de données'!$C$5:$E$46,2,FALSE)</f>
        <v>#N/A</v>
      </c>
      <c r="K172" s="44" t="str">
        <f>IF(ISNA(VLOOKUP(I172,'Base de données'!$C$5:$E$46,3,FALSE)),"Donnée automatique",VLOOKUP(I172,'Base de données'!$C$5:$E$46,3,FALSE))</f>
        <v>Donnée automatique</v>
      </c>
      <c r="L172" s="28"/>
      <c r="M172" s="53"/>
      <c r="N172" s="53" t="str">
        <f t="shared" si="6"/>
        <v>Ne pas compléter</v>
      </c>
      <c r="O172" s="28" t="str">
        <f t="shared" si="7"/>
        <v>Ne pas compléter</v>
      </c>
      <c r="P172" s="28"/>
      <c r="Q172" s="28"/>
      <c r="R172" s="28"/>
      <c r="S172" s="28"/>
      <c r="T172" s="28"/>
      <c r="U172" s="57" t="str">
        <f>IF(ISNA(VLOOKUP(I172,'Base de données'!$G$26:$H$63,2,FALSE)),"Donnée automatique",VLOOKUP(I172,'Base de données'!$G$26:$H$63,2,FALSE))</f>
        <v>Donnée automatique</v>
      </c>
    </row>
    <row r="173" spans="1:21" x14ac:dyDescent="0.2">
      <c r="A173" s="27"/>
      <c r="B173" s="46"/>
      <c r="C173" s="28"/>
      <c r="D173" s="28"/>
      <c r="E173" s="28"/>
      <c r="F173" s="28"/>
      <c r="G173" s="54"/>
      <c r="H173" s="28"/>
      <c r="I173" s="28"/>
      <c r="J173" s="18" t="e">
        <f>VLOOKUP(I173,'Base de données'!$C$5:$E$46,2,FALSE)</f>
        <v>#N/A</v>
      </c>
      <c r="K173" s="44" t="str">
        <f>IF(ISNA(VLOOKUP(I173,'Base de données'!$C$5:$E$46,3,FALSE)),"Donnée automatique",VLOOKUP(I173,'Base de données'!$C$5:$E$46,3,FALSE))</f>
        <v>Donnée automatique</v>
      </c>
      <c r="L173" s="28"/>
      <c r="M173" s="53"/>
      <c r="N173" s="53" t="str">
        <f t="shared" si="6"/>
        <v>Ne pas compléter</v>
      </c>
      <c r="O173" s="28" t="str">
        <f t="shared" si="7"/>
        <v>Ne pas compléter</v>
      </c>
      <c r="P173" s="28"/>
      <c r="Q173" s="28"/>
      <c r="R173" s="28"/>
      <c r="S173" s="28"/>
      <c r="T173" s="28"/>
      <c r="U173" s="57" t="str">
        <f>IF(ISNA(VLOOKUP(I173,'Base de données'!$G$26:$H$63,2,FALSE)),"Donnée automatique",VLOOKUP(I173,'Base de données'!$G$26:$H$63,2,FALSE))</f>
        <v>Donnée automatique</v>
      </c>
    </row>
    <row r="174" spans="1:21" x14ac:dyDescent="0.2">
      <c r="A174" s="27"/>
      <c r="B174" s="46"/>
      <c r="C174" s="28"/>
      <c r="D174" s="28"/>
      <c r="E174" s="28"/>
      <c r="F174" s="28"/>
      <c r="G174" s="54"/>
      <c r="H174" s="28"/>
      <c r="I174" s="28"/>
      <c r="J174" s="18" t="e">
        <f>VLOOKUP(I174,'Base de données'!$C$5:$E$46,2,FALSE)</f>
        <v>#N/A</v>
      </c>
      <c r="K174" s="44" t="str">
        <f>IF(ISNA(VLOOKUP(I174,'Base de données'!$C$5:$E$46,3,FALSE)),"Donnée automatique",VLOOKUP(I174,'Base de données'!$C$5:$E$46,3,FALSE))</f>
        <v>Donnée automatique</v>
      </c>
      <c r="L174" s="28"/>
      <c r="M174" s="53"/>
      <c r="N174" s="53" t="str">
        <f t="shared" si="6"/>
        <v>Ne pas compléter</v>
      </c>
      <c r="O174" s="28" t="str">
        <f t="shared" si="7"/>
        <v>Ne pas compléter</v>
      </c>
      <c r="P174" s="28"/>
      <c r="Q174" s="28"/>
      <c r="R174" s="28"/>
      <c r="S174" s="28"/>
      <c r="T174" s="28"/>
      <c r="U174" s="57" t="str">
        <f>IF(ISNA(VLOOKUP(I174,'Base de données'!$G$26:$H$63,2,FALSE)),"Donnée automatique",VLOOKUP(I174,'Base de données'!$G$26:$H$63,2,FALSE))</f>
        <v>Donnée automatique</v>
      </c>
    </row>
    <row r="175" spans="1:21" x14ac:dyDescent="0.2">
      <c r="A175" s="27"/>
      <c r="B175" s="46"/>
      <c r="C175" s="28"/>
      <c r="D175" s="28"/>
      <c r="E175" s="28"/>
      <c r="F175" s="28"/>
      <c r="G175" s="54"/>
      <c r="H175" s="28"/>
      <c r="I175" s="28"/>
      <c r="J175" s="18" t="e">
        <f>VLOOKUP(I175,'Base de données'!$C$5:$E$46,2,FALSE)</f>
        <v>#N/A</v>
      </c>
      <c r="K175" s="44" t="str">
        <f>IF(ISNA(VLOOKUP(I175,'Base de données'!$C$5:$E$46,3,FALSE)),"Donnée automatique",VLOOKUP(I175,'Base de données'!$C$5:$E$46,3,FALSE))</f>
        <v>Donnée automatique</v>
      </c>
      <c r="L175" s="28"/>
      <c r="M175" s="53"/>
      <c r="N175" s="53" t="str">
        <f t="shared" si="6"/>
        <v>Ne pas compléter</v>
      </c>
      <c r="O175" s="28" t="str">
        <f t="shared" si="7"/>
        <v>Ne pas compléter</v>
      </c>
      <c r="P175" s="28"/>
      <c r="Q175" s="28"/>
      <c r="R175" s="28"/>
      <c r="S175" s="28"/>
      <c r="T175" s="28"/>
      <c r="U175" s="57" t="str">
        <f>IF(ISNA(VLOOKUP(I175,'Base de données'!$G$26:$H$63,2,FALSE)),"Donnée automatique",VLOOKUP(I175,'Base de données'!$G$26:$H$63,2,FALSE))</f>
        <v>Donnée automatique</v>
      </c>
    </row>
    <row r="176" spans="1:21" x14ac:dyDescent="0.2">
      <c r="A176" s="27"/>
      <c r="B176" s="46"/>
      <c r="C176" s="28"/>
      <c r="D176" s="28"/>
      <c r="E176" s="28"/>
      <c r="F176" s="28"/>
      <c r="G176" s="54"/>
      <c r="H176" s="28"/>
      <c r="I176" s="28"/>
      <c r="J176" s="18" t="e">
        <f>VLOOKUP(I176,'Base de données'!$C$5:$E$46,2,FALSE)</f>
        <v>#N/A</v>
      </c>
      <c r="K176" s="44" t="str">
        <f>IF(ISNA(VLOOKUP(I176,'Base de données'!$C$5:$E$46,3,FALSE)),"Donnée automatique",VLOOKUP(I176,'Base de données'!$C$5:$E$46,3,FALSE))</f>
        <v>Donnée automatique</v>
      </c>
      <c r="L176" s="28"/>
      <c r="M176" s="53"/>
      <c r="N176" s="53" t="str">
        <f t="shared" si="6"/>
        <v>Ne pas compléter</v>
      </c>
      <c r="O176" s="28" t="str">
        <f t="shared" si="7"/>
        <v>Ne pas compléter</v>
      </c>
      <c r="P176" s="28"/>
      <c r="Q176" s="28"/>
      <c r="R176" s="28"/>
      <c r="S176" s="28"/>
      <c r="T176" s="28"/>
      <c r="U176" s="57" t="str">
        <f>IF(ISNA(VLOOKUP(I176,'Base de données'!$G$26:$H$63,2,FALSE)),"Donnée automatique",VLOOKUP(I176,'Base de données'!$G$26:$H$63,2,FALSE))</f>
        <v>Donnée automatique</v>
      </c>
    </row>
    <row r="177" spans="1:21" x14ac:dyDescent="0.2">
      <c r="A177" s="27"/>
      <c r="B177" s="46"/>
      <c r="C177" s="28"/>
      <c r="D177" s="28"/>
      <c r="E177" s="28"/>
      <c r="F177" s="28"/>
      <c r="G177" s="54"/>
      <c r="H177" s="28"/>
      <c r="I177" s="28"/>
      <c r="J177" s="18" t="e">
        <f>VLOOKUP(I177,'Base de données'!$C$5:$E$46,2,FALSE)</f>
        <v>#N/A</v>
      </c>
      <c r="K177" s="44" t="str">
        <f>IF(ISNA(VLOOKUP(I177,'Base de données'!$C$5:$E$46,3,FALSE)),"Donnée automatique",VLOOKUP(I177,'Base de données'!$C$5:$E$46,3,FALSE))</f>
        <v>Donnée automatique</v>
      </c>
      <c r="L177" s="28"/>
      <c r="M177" s="53"/>
      <c r="N177" s="53" t="str">
        <f t="shared" si="6"/>
        <v>Ne pas compléter</v>
      </c>
      <c r="O177" s="28" t="str">
        <f t="shared" si="7"/>
        <v>Ne pas compléter</v>
      </c>
      <c r="P177" s="28"/>
      <c r="Q177" s="28"/>
      <c r="R177" s="28"/>
      <c r="S177" s="28"/>
      <c r="T177" s="28"/>
      <c r="U177" s="57" t="str">
        <f>IF(ISNA(VLOOKUP(I177,'Base de données'!$G$26:$H$63,2,FALSE)),"Donnée automatique",VLOOKUP(I177,'Base de données'!$G$26:$H$63,2,FALSE))</f>
        <v>Donnée automatique</v>
      </c>
    </row>
    <row r="178" spans="1:21" x14ac:dyDescent="0.2">
      <c r="A178" s="27"/>
      <c r="B178" s="46"/>
      <c r="C178" s="28"/>
      <c r="D178" s="28"/>
      <c r="E178" s="28"/>
      <c r="F178" s="28"/>
      <c r="G178" s="54"/>
      <c r="H178" s="28"/>
      <c r="I178" s="28"/>
      <c r="J178" s="18" t="e">
        <f>VLOOKUP(I178,'Base de données'!$C$5:$E$46,2,FALSE)</f>
        <v>#N/A</v>
      </c>
      <c r="K178" s="44" t="str">
        <f>IF(ISNA(VLOOKUP(I178,'Base de données'!$C$5:$E$46,3,FALSE)),"Donnée automatique",VLOOKUP(I178,'Base de données'!$C$5:$E$46,3,FALSE))</f>
        <v>Donnée automatique</v>
      </c>
      <c r="L178" s="28"/>
      <c r="M178" s="53"/>
      <c r="N178" s="53" t="str">
        <f t="shared" si="6"/>
        <v>Ne pas compléter</v>
      </c>
      <c r="O178" s="28" t="str">
        <f t="shared" si="7"/>
        <v>Ne pas compléter</v>
      </c>
      <c r="P178" s="28"/>
      <c r="Q178" s="28"/>
      <c r="R178" s="28"/>
      <c r="S178" s="28"/>
      <c r="T178" s="28"/>
      <c r="U178" s="57" t="str">
        <f>IF(ISNA(VLOOKUP(I178,'Base de données'!$G$26:$H$63,2,FALSE)),"Donnée automatique",VLOOKUP(I178,'Base de données'!$G$26:$H$63,2,FALSE))</f>
        <v>Donnée automatique</v>
      </c>
    </row>
    <row r="179" spans="1:21" x14ac:dyDescent="0.2">
      <c r="A179" s="27"/>
      <c r="B179" s="46"/>
      <c r="C179" s="28"/>
      <c r="D179" s="28"/>
      <c r="E179" s="28"/>
      <c r="F179" s="28"/>
      <c r="G179" s="54"/>
      <c r="H179" s="28"/>
      <c r="I179" s="28"/>
      <c r="J179" s="18" t="e">
        <f>VLOOKUP(I179,'Base de données'!$C$5:$E$46,2,FALSE)</f>
        <v>#N/A</v>
      </c>
      <c r="K179" s="44" t="str">
        <f>IF(ISNA(VLOOKUP(I179,'Base de données'!$C$5:$E$46,3,FALSE)),"Donnée automatique",VLOOKUP(I179,'Base de données'!$C$5:$E$46,3,FALSE))</f>
        <v>Donnée automatique</v>
      </c>
      <c r="L179" s="28"/>
      <c r="M179" s="53"/>
      <c r="N179" s="53" t="str">
        <f t="shared" si="6"/>
        <v>Ne pas compléter</v>
      </c>
      <c r="O179" s="28" t="str">
        <f t="shared" si="7"/>
        <v>Ne pas compléter</v>
      </c>
      <c r="P179" s="28"/>
      <c r="Q179" s="28"/>
      <c r="R179" s="28"/>
      <c r="S179" s="28"/>
      <c r="T179" s="28"/>
      <c r="U179" s="57" t="str">
        <f>IF(ISNA(VLOOKUP(I179,'Base de données'!$G$26:$H$63,2,FALSE)),"Donnée automatique",VLOOKUP(I179,'Base de données'!$G$26:$H$63,2,FALSE))</f>
        <v>Donnée automatique</v>
      </c>
    </row>
    <row r="180" spans="1:21" x14ac:dyDescent="0.2">
      <c r="A180" s="27"/>
      <c r="B180" s="46"/>
      <c r="C180" s="28"/>
      <c r="D180" s="28"/>
      <c r="E180" s="28"/>
      <c r="F180" s="28"/>
      <c r="G180" s="54"/>
      <c r="H180" s="28"/>
      <c r="I180" s="28"/>
      <c r="J180" s="18" t="e">
        <f>VLOOKUP(I180,'Base de données'!$C$5:$E$46,2,FALSE)</f>
        <v>#N/A</v>
      </c>
      <c r="K180" s="44" t="str">
        <f>IF(ISNA(VLOOKUP(I180,'Base de données'!$C$5:$E$46,3,FALSE)),"Donnée automatique",VLOOKUP(I180,'Base de données'!$C$5:$E$46,3,FALSE))</f>
        <v>Donnée automatique</v>
      </c>
      <c r="L180" s="28"/>
      <c r="M180" s="53"/>
      <c r="N180" s="53" t="str">
        <f t="shared" si="6"/>
        <v>Ne pas compléter</v>
      </c>
      <c r="O180" s="28" t="str">
        <f t="shared" si="7"/>
        <v>Ne pas compléter</v>
      </c>
      <c r="P180" s="28"/>
      <c r="Q180" s="28"/>
      <c r="R180" s="28"/>
      <c r="S180" s="28"/>
      <c r="T180" s="28"/>
      <c r="U180" s="57" t="str">
        <f>IF(ISNA(VLOOKUP(I180,'Base de données'!$G$26:$H$63,2,FALSE)),"Donnée automatique",VLOOKUP(I180,'Base de données'!$G$26:$H$63,2,FALSE))</f>
        <v>Donnée automatique</v>
      </c>
    </row>
    <row r="181" spans="1:21" x14ac:dyDescent="0.2">
      <c r="A181" s="27"/>
      <c r="B181" s="46"/>
      <c r="C181" s="28"/>
      <c r="D181" s="28"/>
      <c r="E181" s="28"/>
      <c r="F181" s="28"/>
      <c r="G181" s="54"/>
      <c r="H181" s="28"/>
      <c r="I181" s="28"/>
      <c r="J181" s="18" t="e">
        <f>VLOOKUP(I181,'Base de données'!$C$5:$E$46,2,FALSE)</f>
        <v>#N/A</v>
      </c>
      <c r="K181" s="44" t="str">
        <f>IF(ISNA(VLOOKUP(I181,'Base de données'!$C$5:$E$46,3,FALSE)),"Donnée automatique",VLOOKUP(I181,'Base de données'!$C$5:$E$46,3,FALSE))</f>
        <v>Donnée automatique</v>
      </c>
      <c r="L181" s="28"/>
      <c r="M181" s="53"/>
      <c r="N181" s="53" t="str">
        <f t="shared" si="6"/>
        <v>Ne pas compléter</v>
      </c>
      <c r="O181" s="28" t="str">
        <f t="shared" si="7"/>
        <v>Ne pas compléter</v>
      </c>
      <c r="P181" s="28"/>
      <c r="Q181" s="28"/>
      <c r="R181" s="28"/>
      <c r="S181" s="28"/>
      <c r="T181" s="28"/>
      <c r="U181" s="57" t="str">
        <f>IF(ISNA(VLOOKUP(I181,'Base de données'!$G$26:$H$63,2,FALSE)),"Donnée automatique",VLOOKUP(I181,'Base de données'!$G$26:$H$63,2,FALSE))</f>
        <v>Donnée automatique</v>
      </c>
    </row>
    <row r="182" spans="1:21" x14ac:dyDescent="0.2">
      <c r="A182" s="27"/>
      <c r="B182" s="46"/>
      <c r="C182" s="28"/>
      <c r="D182" s="28"/>
      <c r="E182" s="28"/>
      <c r="F182" s="28"/>
      <c r="G182" s="54"/>
      <c r="H182" s="28"/>
      <c r="I182" s="28"/>
      <c r="J182" s="18" t="e">
        <f>VLOOKUP(I182,'Base de données'!$C$5:$E$46,2,FALSE)</f>
        <v>#N/A</v>
      </c>
      <c r="K182" s="44" t="str">
        <f>IF(ISNA(VLOOKUP(I182,'Base de données'!$C$5:$E$46,3,FALSE)),"Donnée automatique",VLOOKUP(I182,'Base de données'!$C$5:$E$46,3,FALSE))</f>
        <v>Donnée automatique</v>
      </c>
      <c r="L182" s="28"/>
      <c r="M182" s="53"/>
      <c r="N182" s="53" t="str">
        <f t="shared" si="6"/>
        <v>Ne pas compléter</v>
      </c>
      <c r="O182" s="28" t="str">
        <f t="shared" si="7"/>
        <v>Ne pas compléter</v>
      </c>
      <c r="P182" s="28"/>
      <c r="Q182" s="28"/>
      <c r="R182" s="28"/>
      <c r="S182" s="28"/>
      <c r="T182" s="28"/>
      <c r="U182" s="57" t="str">
        <f>IF(ISNA(VLOOKUP(I182,'Base de données'!$G$26:$H$63,2,FALSE)),"Donnée automatique",VLOOKUP(I182,'Base de données'!$G$26:$H$63,2,FALSE))</f>
        <v>Donnée automatique</v>
      </c>
    </row>
    <row r="183" spans="1:21" x14ac:dyDescent="0.2">
      <c r="A183" s="27"/>
      <c r="B183" s="46"/>
      <c r="C183" s="28"/>
      <c r="D183" s="28"/>
      <c r="E183" s="28"/>
      <c r="F183" s="28"/>
      <c r="G183" s="54"/>
      <c r="H183" s="28"/>
      <c r="I183" s="28"/>
      <c r="J183" s="18" t="e">
        <f>VLOOKUP(I183,'Base de données'!$C$5:$E$46,2,FALSE)</f>
        <v>#N/A</v>
      </c>
      <c r="K183" s="44" t="str">
        <f>IF(ISNA(VLOOKUP(I183,'Base de données'!$C$5:$E$46,3,FALSE)),"Donnée automatique",VLOOKUP(I183,'Base de données'!$C$5:$E$46,3,FALSE))</f>
        <v>Donnée automatique</v>
      </c>
      <c r="L183" s="28"/>
      <c r="M183" s="53"/>
      <c r="N183" s="53" t="str">
        <f t="shared" si="6"/>
        <v>Ne pas compléter</v>
      </c>
      <c r="O183" s="28" t="str">
        <f t="shared" si="7"/>
        <v>Ne pas compléter</v>
      </c>
      <c r="P183" s="28"/>
      <c r="Q183" s="28"/>
      <c r="R183" s="28"/>
      <c r="S183" s="28"/>
      <c r="T183" s="28"/>
      <c r="U183" s="57" t="str">
        <f>IF(ISNA(VLOOKUP(I183,'Base de données'!$G$26:$H$63,2,FALSE)),"Donnée automatique",VLOOKUP(I183,'Base de données'!$G$26:$H$63,2,FALSE))</f>
        <v>Donnée automatique</v>
      </c>
    </row>
    <row r="184" spans="1:21" x14ac:dyDescent="0.2">
      <c r="A184" s="27"/>
      <c r="B184" s="46"/>
      <c r="C184" s="28"/>
      <c r="D184" s="28"/>
      <c r="E184" s="28"/>
      <c r="F184" s="28"/>
      <c r="G184" s="54"/>
      <c r="H184" s="28"/>
      <c r="I184" s="28"/>
      <c r="J184" s="18" t="e">
        <f>VLOOKUP(I184,'Base de données'!$C$5:$E$46,2,FALSE)</f>
        <v>#N/A</v>
      </c>
      <c r="K184" s="44" t="str">
        <f>IF(ISNA(VLOOKUP(I184,'Base de données'!$C$5:$E$46,3,FALSE)),"Donnée automatique",VLOOKUP(I184,'Base de données'!$C$5:$E$46,3,FALSE))</f>
        <v>Donnée automatique</v>
      </c>
      <c r="L184" s="28"/>
      <c r="M184" s="53"/>
      <c r="N184" s="53" t="str">
        <f t="shared" si="6"/>
        <v>Ne pas compléter</v>
      </c>
      <c r="O184" s="28" t="str">
        <f t="shared" si="7"/>
        <v>Ne pas compléter</v>
      </c>
      <c r="P184" s="28"/>
      <c r="Q184" s="28"/>
      <c r="R184" s="28"/>
      <c r="S184" s="28"/>
      <c r="T184" s="28"/>
      <c r="U184" s="57" t="str">
        <f>IF(ISNA(VLOOKUP(I184,'Base de données'!$G$26:$H$63,2,FALSE)),"Donnée automatique",VLOOKUP(I184,'Base de données'!$G$26:$H$63,2,FALSE))</f>
        <v>Donnée automatique</v>
      </c>
    </row>
    <row r="185" spans="1:21" x14ac:dyDescent="0.2">
      <c r="A185" s="27"/>
      <c r="B185" s="46"/>
      <c r="C185" s="28"/>
      <c r="D185" s="28"/>
      <c r="E185" s="28"/>
      <c r="F185" s="28"/>
      <c r="G185" s="54"/>
      <c r="H185" s="28"/>
      <c r="I185" s="28"/>
      <c r="J185" s="18" t="e">
        <f>VLOOKUP(I185,'Base de données'!$C$5:$E$46,2,FALSE)</f>
        <v>#N/A</v>
      </c>
      <c r="K185" s="44" t="str">
        <f>IF(ISNA(VLOOKUP(I185,'Base de données'!$C$5:$E$46,3,FALSE)),"Donnée automatique",VLOOKUP(I185,'Base de données'!$C$5:$E$46,3,FALSE))</f>
        <v>Donnée automatique</v>
      </c>
      <c r="L185" s="28"/>
      <c r="M185" s="53"/>
      <c r="N185" s="53" t="str">
        <f t="shared" si="6"/>
        <v>Ne pas compléter</v>
      </c>
      <c r="O185" s="28" t="str">
        <f t="shared" si="7"/>
        <v>Ne pas compléter</v>
      </c>
      <c r="P185" s="28"/>
      <c r="Q185" s="28"/>
      <c r="R185" s="28"/>
      <c r="S185" s="28"/>
      <c r="T185" s="28"/>
      <c r="U185" s="57" t="str">
        <f>IF(ISNA(VLOOKUP(I185,'Base de données'!$G$26:$H$63,2,FALSE)),"Donnée automatique",VLOOKUP(I185,'Base de données'!$G$26:$H$63,2,FALSE))</f>
        <v>Donnée automatique</v>
      </c>
    </row>
    <row r="186" spans="1:21" x14ac:dyDescent="0.2">
      <c r="A186" s="27"/>
      <c r="B186" s="46"/>
      <c r="C186" s="28"/>
      <c r="D186" s="28"/>
      <c r="E186" s="28"/>
      <c r="F186" s="28"/>
      <c r="G186" s="54"/>
      <c r="H186" s="28"/>
      <c r="I186" s="28"/>
      <c r="J186" s="18" t="e">
        <f>VLOOKUP(I186,'Base de données'!$C$5:$E$46,2,FALSE)</f>
        <v>#N/A</v>
      </c>
      <c r="K186" s="44" t="str">
        <f>IF(ISNA(VLOOKUP(I186,'Base de données'!$C$5:$E$46,3,FALSE)),"Donnée automatique",VLOOKUP(I186,'Base de données'!$C$5:$E$46,3,FALSE))</f>
        <v>Donnée automatique</v>
      </c>
      <c r="L186" s="28"/>
      <c r="M186" s="53"/>
      <c r="N186" s="53" t="str">
        <f t="shared" si="6"/>
        <v>Ne pas compléter</v>
      </c>
      <c r="O186" s="28" t="str">
        <f t="shared" si="7"/>
        <v>Ne pas compléter</v>
      </c>
      <c r="P186" s="28"/>
      <c r="Q186" s="28"/>
      <c r="R186" s="28"/>
      <c r="S186" s="28"/>
      <c r="T186" s="28"/>
      <c r="U186" s="57" t="str">
        <f>IF(ISNA(VLOOKUP(I186,'Base de données'!$G$26:$H$63,2,FALSE)),"Donnée automatique",VLOOKUP(I186,'Base de données'!$G$26:$H$63,2,FALSE))</f>
        <v>Donnée automatique</v>
      </c>
    </row>
    <row r="187" spans="1:21" x14ac:dyDescent="0.2">
      <c r="A187" s="27"/>
      <c r="B187" s="46"/>
      <c r="C187" s="28"/>
      <c r="D187" s="28"/>
      <c r="E187" s="28"/>
      <c r="F187" s="28"/>
      <c r="G187" s="54"/>
      <c r="H187" s="28"/>
      <c r="I187" s="28"/>
      <c r="J187" s="18" t="e">
        <f>VLOOKUP(I187,'Base de données'!$C$5:$E$46,2,FALSE)</f>
        <v>#N/A</v>
      </c>
      <c r="K187" s="44" t="str">
        <f>IF(ISNA(VLOOKUP(I187,'Base de données'!$C$5:$E$46,3,FALSE)),"Donnée automatique",VLOOKUP(I187,'Base de données'!$C$5:$E$46,3,FALSE))</f>
        <v>Donnée automatique</v>
      </c>
      <c r="L187" s="28"/>
      <c r="M187" s="53"/>
      <c r="N187" s="53" t="str">
        <f t="shared" si="6"/>
        <v>Ne pas compléter</v>
      </c>
      <c r="O187" s="28" t="str">
        <f t="shared" si="7"/>
        <v>Ne pas compléter</v>
      </c>
      <c r="P187" s="28"/>
      <c r="Q187" s="28"/>
      <c r="R187" s="28"/>
      <c r="S187" s="28"/>
      <c r="T187" s="28"/>
      <c r="U187" s="57" t="str">
        <f>IF(ISNA(VLOOKUP(I187,'Base de données'!$G$26:$H$63,2,FALSE)),"Donnée automatique",VLOOKUP(I187,'Base de données'!$G$26:$H$63,2,FALSE))</f>
        <v>Donnée automatique</v>
      </c>
    </row>
    <row r="188" spans="1:21" x14ac:dyDescent="0.2">
      <c r="A188" s="27"/>
      <c r="B188" s="46"/>
      <c r="C188" s="28"/>
      <c r="D188" s="28"/>
      <c r="E188" s="28"/>
      <c r="F188" s="28"/>
      <c r="G188" s="54"/>
      <c r="H188" s="28"/>
      <c r="I188" s="28"/>
      <c r="J188" s="18" t="e">
        <f>VLOOKUP(I188,'Base de données'!$C$5:$E$46,2,FALSE)</f>
        <v>#N/A</v>
      </c>
      <c r="K188" s="44" t="str">
        <f>IF(ISNA(VLOOKUP(I188,'Base de données'!$C$5:$E$46,3,FALSE)),"Donnée automatique",VLOOKUP(I188,'Base de données'!$C$5:$E$46,3,FALSE))</f>
        <v>Donnée automatique</v>
      </c>
      <c r="L188" s="28"/>
      <c r="M188" s="53"/>
      <c r="N188" s="53" t="str">
        <f t="shared" si="6"/>
        <v>Ne pas compléter</v>
      </c>
      <c r="O188" s="28" t="str">
        <f t="shared" si="7"/>
        <v>Ne pas compléter</v>
      </c>
      <c r="P188" s="28"/>
      <c r="Q188" s="28"/>
      <c r="R188" s="28"/>
      <c r="S188" s="28"/>
      <c r="T188" s="28"/>
      <c r="U188" s="57" t="str">
        <f>IF(ISNA(VLOOKUP(I188,'Base de données'!$G$26:$H$63,2,FALSE)),"Donnée automatique",VLOOKUP(I188,'Base de données'!$G$26:$H$63,2,FALSE))</f>
        <v>Donnée automatique</v>
      </c>
    </row>
    <row r="189" spans="1:21" x14ac:dyDescent="0.2">
      <c r="A189" s="27"/>
      <c r="B189" s="46"/>
      <c r="C189" s="28"/>
      <c r="D189" s="28"/>
      <c r="E189" s="28"/>
      <c r="F189" s="28"/>
      <c r="G189" s="54"/>
      <c r="H189" s="28"/>
      <c r="I189" s="28"/>
      <c r="J189" s="18" t="e">
        <f>VLOOKUP(I189,'Base de données'!$C$5:$E$46,2,FALSE)</f>
        <v>#N/A</v>
      </c>
      <c r="K189" s="44" t="str">
        <f>IF(ISNA(VLOOKUP(I189,'Base de données'!$C$5:$E$46,3,FALSE)),"Donnée automatique",VLOOKUP(I189,'Base de données'!$C$5:$E$46,3,FALSE))</f>
        <v>Donnée automatique</v>
      </c>
      <c r="L189" s="28"/>
      <c r="M189" s="53"/>
      <c r="N189" s="53" t="str">
        <f t="shared" si="6"/>
        <v>Ne pas compléter</v>
      </c>
      <c r="O189" s="28" t="str">
        <f t="shared" si="7"/>
        <v>Ne pas compléter</v>
      </c>
      <c r="P189" s="28"/>
      <c r="Q189" s="28"/>
      <c r="R189" s="28"/>
      <c r="S189" s="28"/>
      <c r="T189" s="28"/>
      <c r="U189" s="57" t="str">
        <f>IF(ISNA(VLOOKUP(I189,'Base de données'!$G$26:$H$63,2,FALSE)),"Donnée automatique",VLOOKUP(I189,'Base de données'!$G$26:$H$63,2,FALSE))</f>
        <v>Donnée automatique</v>
      </c>
    </row>
    <row r="190" spans="1:21" x14ac:dyDescent="0.2">
      <c r="A190" s="27"/>
      <c r="B190" s="46"/>
      <c r="C190" s="28"/>
      <c r="D190" s="28"/>
      <c r="E190" s="28"/>
      <c r="F190" s="28"/>
      <c r="G190" s="54"/>
      <c r="H190" s="28"/>
      <c r="I190" s="28"/>
      <c r="J190" s="18" t="e">
        <f>VLOOKUP(I190,'Base de données'!$C$5:$E$46,2,FALSE)</f>
        <v>#N/A</v>
      </c>
      <c r="K190" s="44" t="str">
        <f>IF(ISNA(VLOOKUP(I190,'Base de données'!$C$5:$E$46,3,FALSE)),"Donnée automatique",VLOOKUP(I190,'Base de données'!$C$5:$E$46,3,FALSE))</f>
        <v>Donnée automatique</v>
      </c>
      <c r="L190" s="28"/>
      <c r="M190" s="53"/>
      <c r="N190" s="53" t="str">
        <f t="shared" si="6"/>
        <v>Ne pas compléter</v>
      </c>
      <c r="O190" s="28" t="str">
        <f t="shared" si="7"/>
        <v>Ne pas compléter</v>
      </c>
      <c r="P190" s="28"/>
      <c r="Q190" s="28"/>
      <c r="R190" s="28"/>
      <c r="S190" s="28"/>
      <c r="T190" s="28"/>
      <c r="U190" s="57" t="str">
        <f>IF(ISNA(VLOOKUP(I190,'Base de données'!$G$26:$H$63,2,FALSE)),"Donnée automatique",VLOOKUP(I190,'Base de données'!$G$26:$H$63,2,FALSE))</f>
        <v>Donnée automatique</v>
      </c>
    </row>
    <row r="191" spans="1:21" x14ac:dyDescent="0.2">
      <c r="A191" s="27"/>
      <c r="B191" s="46"/>
      <c r="C191" s="28"/>
      <c r="D191" s="28"/>
      <c r="E191" s="28"/>
      <c r="F191" s="28"/>
      <c r="G191" s="54"/>
      <c r="H191" s="28"/>
      <c r="I191" s="28"/>
      <c r="J191" s="18" t="e">
        <f>VLOOKUP(I191,'Base de données'!$C$5:$E$46,2,FALSE)</f>
        <v>#N/A</v>
      </c>
      <c r="K191" s="44" t="str">
        <f>IF(ISNA(VLOOKUP(I191,'Base de données'!$C$5:$E$46,3,FALSE)),"Donnée automatique",VLOOKUP(I191,'Base de données'!$C$5:$E$46,3,FALSE))</f>
        <v>Donnée automatique</v>
      </c>
      <c r="L191" s="28"/>
      <c r="M191" s="53"/>
      <c r="N191" s="53" t="str">
        <f t="shared" si="6"/>
        <v>Ne pas compléter</v>
      </c>
      <c r="O191" s="28" t="str">
        <f t="shared" si="7"/>
        <v>Ne pas compléter</v>
      </c>
      <c r="P191" s="28"/>
      <c r="Q191" s="28"/>
      <c r="R191" s="28"/>
      <c r="S191" s="28"/>
      <c r="T191" s="28"/>
      <c r="U191" s="57" t="str">
        <f>IF(ISNA(VLOOKUP(I191,'Base de données'!$G$26:$H$63,2,FALSE)),"Donnée automatique",VLOOKUP(I191,'Base de données'!$G$26:$H$63,2,FALSE))</f>
        <v>Donnée automatique</v>
      </c>
    </row>
    <row r="192" spans="1:21" x14ac:dyDescent="0.2">
      <c r="A192" s="27"/>
      <c r="B192" s="46"/>
      <c r="C192" s="28"/>
      <c r="D192" s="28"/>
      <c r="E192" s="28"/>
      <c r="F192" s="28"/>
      <c r="G192" s="54"/>
      <c r="H192" s="28"/>
      <c r="I192" s="28"/>
      <c r="J192" s="18" t="e">
        <f>VLOOKUP(I192,'Base de données'!$C$5:$E$46,2,FALSE)</f>
        <v>#N/A</v>
      </c>
      <c r="K192" s="44" t="str">
        <f>IF(ISNA(VLOOKUP(I192,'Base de données'!$C$5:$E$46,3,FALSE)),"Donnée automatique",VLOOKUP(I192,'Base de données'!$C$5:$E$46,3,FALSE))</f>
        <v>Donnée automatique</v>
      </c>
      <c r="L192" s="28"/>
      <c r="M192" s="53"/>
      <c r="N192" s="53" t="str">
        <f t="shared" si="6"/>
        <v>Ne pas compléter</v>
      </c>
      <c r="O192" s="28" t="str">
        <f t="shared" si="7"/>
        <v>Ne pas compléter</v>
      </c>
      <c r="P192" s="28"/>
      <c r="Q192" s="28"/>
      <c r="R192" s="28"/>
      <c r="S192" s="28"/>
      <c r="T192" s="28"/>
      <c r="U192" s="57" t="str">
        <f>IF(ISNA(VLOOKUP(I192,'Base de données'!$G$26:$H$63,2,FALSE)),"Donnée automatique",VLOOKUP(I192,'Base de données'!$G$26:$H$63,2,FALSE))</f>
        <v>Donnée automatique</v>
      </c>
    </row>
    <row r="193" spans="1:21" x14ac:dyDescent="0.2">
      <c r="A193" s="27"/>
      <c r="B193" s="46"/>
      <c r="C193" s="28"/>
      <c r="D193" s="28"/>
      <c r="E193" s="28"/>
      <c r="F193" s="28"/>
      <c r="G193" s="54"/>
      <c r="H193" s="28"/>
      <c r="I193" s="28"/>
      <c r="J193" s="18" t="e">
        <f>VLOOKUP(I193,'Base de données'!$C$5:$E$46,2,FALSE)</f>
        <v>#N/A</v>
      </c>
      <c r="K193" s="44" t="str">
        <f>IF(ISNA(VLOOKUP(I193,'Base de données'!$C$5:$E$46,3,FALSE)),"Donnée automatique",VLOOKUP(I193,'Base de données'!$C$5:$E$46,3,FALSE))</f>
        <v>Donnée automatique</v>
      </c>
      <c r="L193" s="28"/>
      <c r="M193" s="53"/>
      <c r="N193" s="53" t="str">
        <f t="shared" si="6"/>
        <v>Ne pas compléter</v>
      </c>
      <c r="O193" s="28" t="str">
        <f t="shared" si="7"/>
        <v>Ne pas compléter</v>
      </c>
      <c r="P193" s="28"/>
      <c r="Q193" s="28"/>
      <c r="R193" s="28"/>
      <c r="S193" s="28"/>
      <c r="T193" s="28"/>
      <c r="U193" s="57" t="str">
        <f>IF(ISNA(VLOOKUP(I193,'Base de données'!$G$26:$H$63,2,FALSE)),"Donnée automatique",VLOOKUP(I193,'Base de données'!$G$26:$H$63,2,FALSE))</f>
        <v>Donnée automatique</v>
      </c>
    </row>
    <row r="194" spans="1:21" x14ac:dyDescent="0.2">
      <c r="A194" s="27"/>
      <c r="B194" s="46"/>
      <c r="C194" s="28"/>
      <c r="D194" s="28"/>
      <c r="E194" s="28"/>
      <c r="F194" s="28"/>
      <c r="G194" s="54"/>
      <c r="H194" s="28"/>
      <c r="I194" s="28"/>
      <c r="J194" s="18" t="e">
        <f>VLOOKUP(I194,'Base de données'!$C$5:$E$46,2,FALSE)</f>
        <v>#N/A</v>
      </c>
      <c r="K194" s="44" t="str">
        <f>IF(ISNA(VLOOKUP(I194,'Base de données'!$C$5:$E$46,3,FALSE)),"Donnée automatique",VLOOKUP(I194,'Base de données'!$C$5:$E$46,3,FALSE))</f>
        <v>Donnée automatique</v>
      </c>
      <c r="L194" s="28"/>
      <c r="M194" s="53"/>
      <c r="N194" s="53" t="str">
        <f t="shared" si="6"/>
        <v>Ne pas compléter</v>
      </c>
      <c r="O194" s="28" t="str">
        <f t="shared" si="7"/>
        <v>Ne pas compléter</v>
      </c>
      <c r="P194" s="28"/>
      <c r="Q194" s="28"/>
      <c r="R194" s="28"/>
      <c r="S194" s="28"/>
      <c r="T194" s="28"/>
      <c r="U194" s="57" t="str">
        <f>IF(ISNA(VLOOKUP(I194,'Base de données'!$G$26:$H$63,2,FALSE)),"Donnée automatique",VLOOKUP(I194,'Base de données'!$G$26:$H$63,2,FALSE))</f>
        <v>Donnée automatique</v>
      </c>
    </row>
    <row r="195" spans="1:21" x14ac:dyDescent="0.2">
      <c r="A195" s="27"/>
      <c r="B195" s="46"/>
      <c r="C195" s="28"/>
      <c r="D195" s="28"/>
      <c r="E195" s="28"/>
      <c r="F195" s="28"/>
      <c r="G195" s="54"/>
      <c r="H195" s="28"/>
      <c r="I195" s="28"/>
      <c r="J195" s="18" t="e">
        <f>VLOOKUP(I195,'Base de données'!$C$5:$E$46,2,FALSE)</f>
        <v>#N/A</v>
      </c>
      <c r="K195" s="44" t="str">
        <f>IF(ISNA(VLOOKUP(I195,'Base de données'!$C$5:$E$46,3,FALSE)),"Donnée automatique",VLOOKUP(I195,'Base de données'!$C$5:$E$46,3,FALSE))</f>
        <v>Donnée automatique</v>
      </c>
      <c r="L195" s="28"/>
      <c r="M195" s="53"/>
      <c r="N195" s="53" t="str">
        <f t="shared" si="6"/>
        <v>Ne pas compléter</v>
      </c>
      <c r="O195" s="28" t="str">
        <f t="shared" si="7"/>
        <v>Ne pas compléter</v>
      </c>
      <c r="P195" s="28"/>
      <c r="Q195" s="28"/>
      <c r="R195" s="28"/>
      <c r="S195" s="28"/>
      <c r="T195" s="28"/>
      <c r="U195" s="57" t="str">
        <f>IF(ISNA(VLOOKUP(I195,'Base de données'!$G$26:$H$63,2,FALSE)),"Donnée automatique",VLOOKUP(I195,'Base de données'!$G$26:$H$63,2,FALSE))</f>
        <v>Donnée automatique</v>
      </c>
    </row>
    <row r="196" spans="1:21" x14ac:dyDescent="0.2">
      <c r="A196" s="27"/>
      <c r="B196" s="46"/>
      <c r="C196" s="28"/>
      <c r="D196" s="28"/>
      <c r="E196" s="28"/>
      <c r="F196" s="28"/>
      <c r="G196" s="54"/>
      <c r="H196" s="28"/>
      <c r="I196" s="28"/>
      <c r="J196" s="18" t="e">
        <f>VLOOKUP(I196,'Base de données'!$C$5:$E$46,2,FALSE)</f>
        <v>#N/A</v>
      </c>
      <c r="K196" s="44" t="str">
        <f>IF(ISNA(VLOOKUP(I196,'Base de données'!$C$5:$E$46,3,FALSE)),"Donnée automatique",VLOOKUP(I196,'Base de données'!$C$5:$E$46,3,FALSE))</f>
        <v>Donnée automatique</v>
      </c>
      <c r="L196" s="28"/>
      <c r="M196" s="53"/>
      <c r="N196" s="53" t="str">
        <f t="shared" si="6"/>
        <v>Ne pas compléter</v>
      </c>
      <c r="O196" s="28" t="str">
        <f t="shared" si="7"/>
        <v>Ne pas compléter</v>
      </c>
      <c r="P196" s="28"/>
      <c r="Q196" s="28"/>
      <c r="R196" s="28"/>
      <c r="S196" s="28"/>
      <c r="T196" s="28"/>
      <c r="U196" s="57" t="str">
        <f>IF(ISNA(VLOOKUP(I196,'Base de données'!$G$26:$H$63,2,FALSE)),"Donnée automatique",VLOOKUP(I196,'Base de données'!$G$26:$H$63,2,FALSE))</f>
        <v>Donnée automatique</v>
      </c>
    </row>
    <row r="197" spans="1:21" x14ac:dyDescent="0.2">
      <c r="A197" s="27"/>
      <c r="B197" s="46"/>
      <c r="C197" s="28"/>
      <c r="D197" s="28"/>
      <c r="E197" s="28"/>
      <c r="F197" s="28"/>
      <c r="G197" s="54"/>
      <c r="H197" s="28"/>
      <c r="I197" s="28"/>
      <c r="J197" s="18" t="e">
        <f>VLOOKUP(I197,'Base de données'!$C$5:$E$46,2,FALSE)</f>
        <v>#N/A</v>
      </c>
      <c r="K197" s="44" t="str">
        <f>IF(ISNA(VLOOKUP(I197,'Base de données'!$C$5:$E$46,3,FALSE)),"Donnée automatique",VLOOKUP(I197,'Base de données'!$C$5:$E$46,3,FALSE))</f>
        <v>Donnée automatique</v>
      </c>
      <c r="L197" s="28"/>
      <c r="M197" s="53"/>
      <c r="N197" s="53" t="str">
        <f t="shared" si="6"/>
        <v>Ne pas compléter</v>
      </c>
      <c r="O197" s="28" t="str">
        <f t="shared" si="7"/>
        <v>Ne pas compléter</v>
      </c>
      <c r="P197" s="28"/>
      <c r="Q197" s="28"/>
      <c r="R197" s="28"/>
      <c r="S197" s="28"/>
      <c r="T197" s="28"/>
      <c r="U197" s="57" t="str">
        <f>IF(ISNA(VLOOKUP(I197,'Base de données'!$G$26:$H$63,2,FALSE)),"Donnée automatique",VLOOKUP(I197,'Base de données'!$G$26:$H$63,2,FALSE))</f>
        <v>Donnée automatique</v>
      </c>
    </row>
    <row r="198" spans="1:21" x14ac:dyDescent="0.2">
      <c r="A198" s="27"/>
      <c r="B198" s="46"/>
      <c r="C198" s="28"/>
      <c r="D198" s="28"/>
      <c r="E198" s="28"/>
      <c r="F198" s="28"/>
      <c r="G198" s="54"/>
      <c r="H198" s="28"/>
      <c r="I198" s="28"/>
      <c r="J198" s="18" t="e">
        <f>VLOOKUP(I198,'Base de données'!$C$5:$E$46,2,FALSE)</f>
        <v>#N/A</v>
      </c>
      <c r="K198" s="44" t="str">
        <f>IF(ISNA(VLOOKUP(I198,'Base de données'!$C$5:$E$46,3,FALSE)),"Donnée automatique",VLOOKUP(I198,'Base de données'!$C$5:$E$46,3,FALSE))</f>
        <v>Donnée automatique</v>
      </c>
      <c r="L198" s="28"/>
      <c r="M198" s="53"/>
      <c r="N198" s="53" t="str">
        <f t="shared" si="6"/>
        <v>Ne pas compléter</v>
      </c>
      <c r="O198" s="28" t="str">
        <f t="shared" si="7"/>
        <v>Ne pas compléter</v>
      </c>
      <c r="P198" s="28"/>
      <c r="Q198" s="28"/>
      <c r="R198" s="28"/>
      <c r="S198" s="28"/>
      <c r="T198" s="28"/>
      <c r="U198" s="57" t="str">
        <f>IF(ISNA(VLOOKUP(I198,'Base de données'!$G$26:$H$63,2,FALSE)),"Donnée automatique",VLOOKUP(I198,'Base de données'!$G$26:$H$63,2,FALSE))</f>
        <v>Donnée automatique</v>
      </c>
    </row>
    <row r="199" spans="1:21" x14ac:dyDescent="0.2">
      <c r="A199" s="27"/>
      <c r="B199" s="46"/>
      <c r="C199" s="28"/>
      <c r="D199" s="28"/>
      <c r="E199" s="28"/>
      <c r="F199" s="28"/>
      <c r="G199" s="54"/>
      <c r="H199" s="28"/>
      <c r="I199" s="28"/>
      <c r="J199" s="18" t="e">
        <f>VLOOKUP(I199,'Base de données'!$C$5:$E$46,2,FALSE)</f>
        <v>#N/A</v>
      </c>
      <c r="K199" s="44" t="str">
        <f>IF(ISNA(VLOOKUP(I199,'Base de données'!$C$5:$E$46,3,FALSE)),"Donnée automatique",VLOOKUP(I199,'Base de données'!$C$5:$E$46,3,FALSE))</f>
        <v>Donnée automatique</v>
      </c>
      <c r="L199" s="28"/>
      <c r="M199" s="53"/>
      <c r="N199" s="53" t="str">
        <f t="shared" si="6"/>
        <v>Ne pas compléter</v>
      </c>
      <c r="O199" s="28" t="str">
        <f t="shared" si="7"/>
        <v>Ne pas compléter</v>
      </c>
      <c r="P199" s="28"/>
      <c r="Q199" s="28"/>
      <c r="R199" s="28"/>
      <c r="S199" s="28"/>
      <c r="T199" s="28"/>
      <c r="U199" s="57" t="str">
        <f>IF(ISNA(VLOOKUP(I199,'Base de données'!$G$26:$H$63,2,FALSE)),"Donnée automatique",VLOOKUP(I199,'Base de données'!$G$26:$H$63,2,FALSE))</f>
        <v>Donnée automatique</v>
      </c>
    </row>
    <row r="200" spans="1:21" x14ac:dyDescent="0.2">
      <c r="A200" s="27"/>
      <c r="B200" s="46"/>
      <c r="C200" s="28"/>
      <c r="D200" s="28"/>
      <c r="E200" s="28"/>
      <c r="F200" s="28"/>
      <c r="G200" s="54"/>
      <c r="H200" s="28"/>
      <c r="I200" s="28"/>
      <c r="J200" s="18" t="e">
        <f>VLOOKUP(I200,'Base de données'!$C$5:$E$46,2,FALSE)</f>
        <v>#N/A</v>
      </c>
      <c r="K200" s="44" t="str">
        <f>IF(ISNA(VLOOKUP(I200,'Base de données'!$C$5:$E$46,3,FALSE)),"Donnée automatique",VLOOKUP(I200,'Base de données'!$C$5:$E$46,3,FALSE))</f>
        <v>Donnée automatique</v>
      </c>
      <c r="L200" s="28"/>
      <c r="M200" s="53"/>
      <c r="N200" s="53" t="str">
        <f t="shared" si="6"/>
        <v>Ne pas compléter</v>
      </c>
      <c r="O200" s="28" t="str">
        <f t="shared" si="7"/>
        <v>Ne pas compléter</v>
      </c>
      <c r="P200" s="28"/>
      <c r="Q200" s="28"/>
      <c r="R200" s="28"/>
      <c r="S200" s="28"/>
      <c r="T200" s="28"/>
      <c r="U200" s="57" t="str">
        <f>IF(ISNA(VLOOKUP(I200,'Base de données'!$G$26:$H$63,2,FALSE)),"Donnée automatique",VLOOKUP(I200,'Base de données'!$G$26:$H$63,2,FALSE))</f>
        <v>Donnée automatique</v>
      </c>
    </row>
    <row r="201" spans="1:21" x14ac:dyDescent="0.2">
      <c r="A201" s="27"/>
      <c r="B201" s="46"/>
      <c r="C201" s="28"/>
      <c r="D201" s="28"/>
      <c r="E201" s="28"/>
      <c r="F201" s="28"/>
      <c r="G201" s="54"/>
      <c r="H201" s="28"/>
      <c r="I201" s="28"/>
      <c r="J201" s="18" t="e">
        <f>VLOOKUP(I201,'Base de données'!$C$5:$E$46,2,FALSE)</f>
        <v>#N/A</v>
      </c>
      <c r="K201" s="44" t="str">
        <f>IF(ISNA(VLOOKUP(I201,'Base de données'!$C$5:$E$46,3,FALSE)),"Donnée automatique",VLOOKUP(I201,'Base de données'!$C$5:$E$46,3,FALSE))</f>
        <v>Donnée automatique</v>
      </c>
      <c r="L201" s="28"/>
      <c r="M201" s="53"/>
      <c r="N201" s="53" t="str">
        <f t="shared" si="6"/>
        <v>Ne pas compléter</v>
      </c>
      <c r="O201" s="28" t="str">
        <f t="shared" si="7"/>
        <v>Ne pas compléter</v>
      </c>
      <c r="P201" s="28"/>
      <c r="Q201" s="28"/>
      <c r="R201" s="28"/>
      <c r="S201" s="28"/>
      <c r="T201" s="28"/>
      <c r="U201" s="57" t="str">
        <f>IF(ISNA(VLOOKUP(I201,'Base de données'!$G$26:$H$63,2,FALSE)),"Donnée automatique",VLOOKUP(I201,'Base de données'!$G$26:$H$63,2,FALSE))</f>
        <v>Donnée automatique</v>
      </c>
    </row>
    <row r="202" spans="1:21" x14ac:dyDescent="0.2">
      <c r="A202" s="27"/>
      <c r="B202" s="46"/>
      <c r="C202" s="28"/>
      <c r="D202" s="28"/>
      <c r="E202" s="28"/>
      <c r="F202" s="28"/>
      <c r="G202" s="54"/>
      <c r="H202" s="28"/>
      <c r="I202" s="28"/>
      <c r="J202" s="18" t="e">
        <f>VLOOKUP(I202,'Base de données'!$C$5:$E$46,2,FALSE)</f>
        <v>#N/A</v>
      </c>
      <c r="K202" s="44" t="str">
        <f>IF(ISNA(VLOOKUP(I202,'Base de données'!$C$5:$E$46,3,FALSE)),"Donnée automatique",VLOOKUP(I202,'Base de données'!$C$5:$E$46,3,FALSE))</f>
        <v>Donnée automatique</v>
      </c>
      <c r="L202" s="28"/>
      <c r="M202" s="53"/>
      <c r="N202" s="53" t="str">
        <f t="shared" si="6"/>
        <v>Ne pas compléter</v>
      </c>
      <c r="O202" s="28" t="str">
        <f t="shared" si="7"/>
        <v>Ne pas compléter</v>
      </c>
      <c r="P202" s="28"/>
      <c r="Q202" s="28"/>
      <c r="R202" s="28"/>
      <c r="S202" s="28"/>
      <c r="T202" s="28"/>
      <c r="U202" s="57" t="str">
        <f>IF(ISNA(VLOOKUP(I202,'Base de données'!$G$26:$H$63,2,FALSE)),"Donnée automatique",VLOOKUP(I202,'Base de données'!$G$26:$H$63,2,FALSE))</f>
        <v>Donnée automatique</v>
      </c>
    </row>
    <row r="203" spans="1:21" x14ac:dyDescent="0.2">
      <c r="A203" s="27"/>
      <c r="B203" s="46"/>
      <c r="C203" s="28"/>
      <c r="D203" s="28"/>
      <c r="E203" s="28"/>
      <c r="F203" s="28"/>
      <c r="G203" s="54"/>
      <c r="H203" s="28"/>
      <c r="I203" s="28"/>
      <c r="J203" s="18" t="e">
        <f>VLOOKUP(I203,'Base de données'!$C$5:$E$46,2,FALSE)</f>
        <v>#N/A</v>
      </c>
      <c r="K203" s="44" t="str">
        <f>IF(ISNA(VLOOKUP(I203,'Base de données'!$C$5:$E$46,3,FALSE)),"Donnée automatique",VLOOKUP(I203,'Base de données'!$C$5:$E$46,3,FALSE))</f>
        <v>Donnée automatique</v>
      </c>
      <c r="L203" s="28"/>
      <c r="M203" s="53"/>
      <c r="N203" s="53" t="str">
        <f t="shared" si="6"/>
        <v>Ne pas compléter</v>
      </c>
      <c r="O203" s="28" t="str">
        <f t="shared" si="7"/>
        <v>Ne pas compléter</v>
      </c>
      <c r="P203" s="28"/>
      <c r="Q203" s="28"/>
      <c r="R203" s="28"/>
      <c r="S203" s="28"/>
      <c r="T203" s="28"/>
      <c r="U203" s="57" t="str">
        <f>IF(ISNA(VLOOKUP(I203,'Base de données'!$G$26:$H$63,2,FALSE)),"Donnée automatique",VLOOKUP(I203,'Base de données'!$G$26:$H$63,2,FALSE))</f>
        <v>Donnée automatique</v>
      </c>
    </row>
    <row r="204" spans="1:21" x14ac:dyDescent="0.2">
      <c r="A204" s="27"/>
      <c r="B204" s="46"/>
      <c r="C204" s="28"/>
      <c r="D204" s="28"/>
      <c r="E204" s="28"/>
      <c r="F204" s="28"/>
      <c r="G204" s="54"/>
      <c r="H204" s="28"/>
      <c r="I204" s="28"/>
      <c r="J204" s="18" t="e">
        <f>VLOOKUP(I204,'Base de données'!$C$5:$E$46,2,FALSE)</f>
        <v>#N/A</v>
      </c>
      <c r="K204" s="44" t="str">
        <f>IF(ISNA(VLOOKUP(I204,'Base de données'!$C$5:$E$46,3,FALSE)),"Donnée automatique",VLOOKUP(I204,'Base de données'!$C$5:$E$46,3,FALSE))</f>
        <v>Donnée automatique</v>
      </c>
      <c r="L204" s="28"/>
      <c r="M204" s="53"/>
      <c r="N204" s="53" t="str">
        <f t="shared" si="6"/>
        <v>Ne pas compléter</v>
      </c>
      <c r="O204" s="28" t="str">
        <f t="shared" si="7"/>
        <v>Ne pas compléter</v>
      </c>
      <c r="P204" s="28"/>
      <c r="Q204" s="28"/>
      <c r="R204" s="28"/>
      <c r="S204" s="28"/>
      <c r="T204" s="28"/>
      <c r="U204" s="57" t="str">
        <f>IF(ISNA(VLOOKUP(I204,'Base de données'!$G$26:$H$63,2,FALSE)),"Donnée automatique",VLOOKUP(I204,'Base de données'!$G$26:$H$63,2,FALSE))</f>
        <v>Donnée automatique</v>
      </c>
    </row>
    <row r="205" spans="1:21" x14ac:dyDescent="0.2">
      <c r="A205" s="27"/>
      <c r="B205" s="46"/>
      <c r="C205" s="28"/>
      <c r="D205" s="28"/>
      <c r="E205" s="28"/>
      <c r="F205" s="28"/>
      <c r="G205" s="54"/>
      <c r="H205" s="28"/>
      <c r="I205" s="28"/>
      <c r="J205" s="18" t="e">
        <f>VLOOKUP(I205,'Base de données'!$C$5:$E$46,2,FALSE)</f>
        <v>#N/A</v>
      </c>
      <c r="K205" s="44" t="str">
        <f>IF(ISNA(VLOOKUP(I205,'Base de données'!$C$5:$E$46,3,FALSE)),"Donnée automatique",VLOOKUP(I205,'Base de données'!$C$5:$E$46,3,FALSE))</f>
        <v>Donnée automatique</v>
      </c>
      <c r="L205" s="28"/>
      <c r="M205" s="53"/>
      <c r="N205" s="53" t="str">
        <f t="shared" si="6"/>
        <v>Ne pas compléter</v>
      </c>
      <c r="O205" s="28" t="str">
        <f t="shared" si="7"/>
        <v>Ne pas compléter</v>
      </c>
      <c r="P205" s="28"/>
      <c r="Q205" s="28"/>
      <c r="R205" s="28"/>
      <c r="S205" s="28"/>
      <c r="T205" s="28"/>
      <c r="U205" s="57" t="str">
        <f>IF(ISNA(VLOOKUP(I205,'Base de données'!$G$26:$H$63,2,FALSE)),"Donnée automatique",VLOOKUP(I205,'Base de données'!$G$26:$H$63,2,FALSE))</f>
        <v>Donnée automatique</v>
      </c>
    </row>
    <row r="206" spans="1:21" x14ac:dyDescent="0.2">
      <c r="A206" s="27"/>
      <c r="B206" s="46"/>
      <c r="C206" s="28"/>
      <c r="D206" s="28"/>
      <c r="E206" s="28"/>
      <c r="F206" s="28"/>
      <c r="G206" s="54"/>
      <c r="H206" s="28"/>
      <c r="I206" s="28"/>
      <c r="J206" s="18" t="e">
        <f>VLOOKUP(I206,'Base de données'!$C$5:$E$46,2,FALSE)</f>
        <v>#N/A</v>
      </c>
      <c r="K206" s="44" t="str">
        <f>IF(ISNA(VLOOKUP(I206,'Base de données'!$C$5:$E$46,3,FALSE)),"Donnée automatique",VLOOKUP(I206,'Base de données'!$C$5:$E$46,3,FALSE))</f>
        <v>Donnée automatique</v>
      </c>
      <c r="L206" s="28"/>
      <c r="M206" s="53"/>
      <c r="N206" s="53" t="str">
        <f t="shared" si="6"/>
        <v>Ne pas compléter</v>
      </c>
      <c r="O206" s="28" t="str">
        <f t="shared" si="7"/>
        <v>Ne pas compléter</v>
      </c>
      <c r="P206" s="28"/>
      <c r="Q206" s="28"/>
      <c r="R206" s="28"/>
      <c r="S206" s="28"/>
      <c r="T206" s="28"/>
      <c r="U206" s="57" t="str">
        <f>IF(ISNA(VLOOKUP(I206,'Base de données'!$G$26:$H$63,2,FALSE)),"Donnée automatique",VLOOKUP(I206,'Base de données'!$G$26:$H$63,2,FALSE))</f>
        <v>Donnée automatique</v>
      </c>
    </row>
    <row r="207" spans="1:21" x14ac:dyDescent="0.2">
      <c r="A207" s="27"/>
      <c r="B207" s="46"/>
      <c r="C207" s="28"/>
      <c r="D207" s="28"/>
      <c r="E207" s="28"/>
      <c r="F207" s="28"/>
      <c r="G207" s="54"/>
      <c r="H207" s="28"/>
      <c r="I207" s="28"/>
      <c r="J207" s="18" t="e">
        <f>VLOOKUP(I207,'Base de données'!$C$5:$E$46,2,FALSE)</f>
        <v>#N/A</v>
      </c>
      <c r="K207" s="44" t="str">
        <f>IF(ISNA(VLOOKUP(I207,'Base de données'!$C$5:$E$46,3,FALSE)),"Donnée automatique",VLOOKUP(I207,'Base de données'!$C$5:$E$46,3,FALSE))</f>
        <v>Donnée automatique</v>
      </c>
      <c r="L207" s="28"/>
      <c r="M207" s="53"/>
      <c r="N207" s="53" t="str">
        <f t="shared" si="6"/>
        <v>Ne pas compléter</v>
      </c>
      <c r="O207" s="28" t="str">
        <f t="shared" si="7"/>
        <v>Ne pas compléter</v>
      </c>
      <c r="P207" s="28"/>
      <c r="Q207" s="28"/>
      <c r="R207" s="28"/>
      <c r="S207" s="28"/>
      <c r="T207" s="28"/>
      <c r="U207" s="57" t="str">
        <f>IF(ISNA(VLOOKUP(I207,'Base de données'!$G$26:$H$63,2,FALSE)),"Donnée automatique",VLOOKUP(I207,'Base de données'!$G$26:$H$63,2,FALSE))</f>
        <v>Donnée automatique</v>
      </c>
    </row>
    <row r="208" spans="1:21" x14ac:dyDescent="0.2">
      <c r="A208" s="27"/>
      <c r="B208" s="46"/>
      <c r="C208" s="28"/>
      <c r="D208" s="28"/>
      <c r="E208" s="28"/>
      <c r="F208" s="28"/>
      <c r="G208" s="54"/>
      <c r="H208" s="28"/>
      <c r="I208" s="28"/>
      <c r="J208" s="18" t="e">
        <f>VLOOKUP(I208,'Base de données'!$C$5:$E$46,2,FALSE)</f>
        <v>#N/A</v>
      </c>
      <c r="K208" s="44" t="str">
        <f>IF(ISNA(VLOOKUP(I208,'Base de données'!$C$5:$E$46,3,FALSE)),"Donnée automatique",VLOOKUP(I208,'Base de données'!$C$5:$E$46,3,FALSE))</f>
        <v>Donnée automatique</v>
      </c>
      <c r="L208" s="28"/>
      <c r="M208" s="53"/>
      <c r="N208" s="53" t="str">
        <f t="shared" si="6"/>
        <v>Ne pas compléter</v>
      </c>
      <c r="O208" s="28" t="str">
        <f t="shared" si="7"/>
        <v>Ne pas compléter</v>
      </c>
      <c r="P208" s="28"/>
      <c r="Q208" s="28"/>
      <c r="R208" s="28"/>
      <c r="S208" s="28"/>
      <c r="T208" s="28"/>
      <c r="U208" s="57" t="str">
        <f>IF(ISNA(VLOOKUP(I208,'Base de données'!$G$26:$H$63,2,FALSE)),"Donnée automatique",VLOOKUP(I208,'Base de données'!$G$26:$H$63,2,FALSE))</f>
        <v>Donnée automatique</v>
      </c>
    </row>
    <row r="209" spans="1:21" x14ac:dyDescent="0.2">
      <c r="A209" s="27"/>
      <c r="B209" s="46"/>
      <c r="C209" s="28"/>
      <c r="D209" s="28"/>
      <c r="E209" s="28"/>
      <c r="F209" s="28"/>
      <c r="G209" s="54"/>
      <c r="H209" s="28"/>
      <c r="I209" s="28"/>
      <c r="J209" s="18" t="e">
        <f>VLOOKUP(I209,'Base de données'!$C$5:$E$46,2,FALSE)</f>
        <v>#N/A</v>
      </c>
      <c r="K209" s="44" t="str">
        <f>IF(ISNA(VLOOKUP(I209,'Base de données'!$C$5:$E$46,3,FALSE)),"Donnée automatique",VLOOKUP(I209,'Base de données'!$C$5:$E$46,3,FALSE))</f>
        <v>Donnée automatique</v>
      </c>
      <c r="L209" s="28"/>
      <c r="M209" s="53"/>
      <c r="N209" s="53" t="str">
        <f t="shared" si="6"/>
        <v>Ne pas compléter</v>
      </c>
      <c r="O209" s="28" t="str">
        <f t="shared" si="7"/>
        <v>Ne pas compléter</v>
      </c>
      <c r="P209" s="28"/>
      <c r="Q209" s="28"/>
      <c r="R209" s="28"/>
      <c r="S209" s="28"/>
      <c r="T209" s="28"/>
      <c r="U209" s="57" t="str">
        <f>IF(ISNA(VLOOKUP(I209,'Base de données'!$G$26:$H$63,2,FALSE)),"Donnée automatique",VLOOKUP(I209,'Base de données'!$G$26:$H$63,2,FALSE))</f>
        <v>Donnée automatique</v>
      </c>
    </row>
    <row r="210" spans="1:21" x14ac:dyDescent="0.2">
      <c r="A210" s="27"/>
      <c r="B210" s="46"/>
      <c r="C210" s="28"/>
      <c r="D210" s="28"/>
      <c r="E210" s="28"/>
      <c r="F210" s="28"/>
      <c r="G210" s="54"/>
      <c r="H210" s="28"/>
      <c r="I210" s="28"/>
      <c r="J210" s="18" t="e">
        <f>VLOOKUP(I210,'Base de données'!$C$5:$E$46,2,FALSE)</f>
        <v>#N/A</v>
      </c>
      <c r="K210" s="44" t="str">
        <f>IF(ISNA(VLOOKUP(I210,'Base de données'!$C$5:$E$46,3,FALSE)),"Donnée automatique",VLOOKUP(I210,'Base de données'!$C$5:$E$46,3,FALSE))</f>
        <v>Donnée automatique</v>
      </c>
      <c r="L210" s="28"/>
      <c r="M210" s="53"/>
      <c r="N210" s="53" t="str">
        <f t="shared" si="6"/>
        <v>Ne pas compléter</v>
      </c>
      <c r="O210" s="28" t="str">
        <f t="shared" si="7"/>
        <v>Ne pas compléter</v>
      </c>
      <c r="P210" s="28"/>
      <c r="Q210" s="28"/>
      <c r="R210" s="28"/>
      <c r="S210" s="28"/>
      <c r="T210" s="28"/>
      <c r="U210" s="57" t="str">
        <f>IF(ISNA(VLOOKUP(I210,'Base de données'!$G$26:$H$63,2,FALSE)),"Donnée automatique",VLOOKUP(I210,'Base de données'!$G$26:$H$63,2,FALSE))</f>
        <v>Donnée automatique</v>
      </c>
    </row>
    <row r="211" spans="1:21" x14ac:dyDescent="0.2">
      <c r="A211" s="27"/>
      <c r="B211" s="46"/>
      <c r="C211" s="28"/>
      <c r="D211" s="28"/>
      <c r="E211" s="28"/>
      <c r="F211" s="28"/>
      <c r="G211" s="54"/>
      <c r="H211" s="28"/>
      <c r="I211" s="28"/>
      <c r="J211" s="18" t="e">
        <f>VLOOKUP(I211,'Base de données'!$C$5:$E$46,2,FALSE)</f>
        <v>#N/A</v>
      </c>
      <c r="K211" s="44" t="str">
        <f>IF(ISNA(VLOOKUP(I211,'Base de données'!$C$5:$E$46,3,FALSE)),"Donnée automatique",VLOOKUP(I211,'Base de données'!$C$5:$E$46,3,FALSE))</f>
        <v>Donnée automatique</v>
      </c>
      <c r="L211" s="28"/>
      <c r="M211" s="53"/>
      <c r="N211" s="53" t="str">
        <f t="shared" ref="N211:N274" si="8">IF(F211&lt;&gt;0,"A compléter","Ne pas compléter")</f>
        <v>Ne pas compléter</v>
      </c>
      <c r="O211" s="28" t="str">
        <f t="shared" ref="O211:O274" si="9">IF(OR(I211=565,I211=566,I211=584,I211=587,I211=590,I211=591,I211=592),"Compléter si applicable","Ne pas compléter")</f>
        <v>Ne pas compléter</v>
      </c>
      <c r="P211" s="28"/>
      <c r="Q211" s="28"/>
      <c r="R211" s="28"/>
      <c r="S211" s="28"/>
      <c r="T211" s="28"/>
      <c r="U211" s="57" t="str">
        <f>IF(ISNA(VLOOKUP(I211,'Base de données'!$G$26:$H$63,2,FALSE)),"Donnée automatique",VLOOKUP(I211,'Base de données'!$G$26:$H$63,2,FALSE))</f>
        <v>Donnée automatique</v>
      </c>
    </row>
    <row r="212" spans="1:21" x14ac:dyDescent="0.2">
      <c r="A212" s="27"/>
      <c r="B212" s="46"/>
      <c r="C212" s="28"/>
      <c r="D212" s="28"/>
      <c r="E212" s="28"/>
      <c r="F212" s="28"/>
      <c r="G212" s="54"/>
      <c r="H212" s="28"/>
      <c r="I212" s="28"/>
      <c r="J212" s="18" t="e">
        <f>VLOOKUP(I212,'Base de données'!$C$5:$E$46,2,FALSE)</f>
        <v>#N/A</v>
      </c>
      <c r="K212" s="44" t="str">
        <f>IF(ISNA(VLOOKUP(I212,'Base de données'!$C$5:$E$46,3,FALSE)),"Donnée automatique",VLOOKUP(I212,'Base de données'!$C$5:$E$46,3,FALSE))</f>
        <v>Donnée automatique</v>
      </c>
      <c r="L212" s="28"/>
      <c r="M212" s="53"/>
      <c r="N212" s="53" t="str">
        <f t="shared" si="8"/>
        <v>Ne pas compléter</v>
      </c>
      <c r="O212" s="28" t="str">
        <f t="shared" si="9"/>
        <v>Ne pas compléter</v>
      </c>
      <c r="P212" s="28"/>
      <c r="Q212" s="28"/>
      <c r="R212" s="28"/>
      <c r="S212" s="28"/>
      <c r="T212" s="28"/>
      <c r="U212" s="57" t="str">
        <f>IF(ISNA(VLOOKUP(I212,'Base de données'!$G$26:$H$63,2,FALSE)),"Donnée automatique",VLOOKUP(I212,'Base de données'!$G$26:$H$63,2,FALSE))</f>
        <v>Donnée automatique</v>
      </c>
    </row>
    <row r="213" spans="1:21" x14ac:dyDescent="0.2">
      <c r="A213" s="27"/>
      <c r="B213" s="46"/>
      <c r="C213" s="28"/>
      <c r="D213" s="28"/>
      <c r="E213" s="28"/>
      <c r="F213" s="28"/>
      <c r="G213" s="54"/>
      <c r="H213" s="28"/>
      <c r="I213" s="28"/>
      <c r="J213" s="18" t="e">
        <f>VLOOKUP(I213,'Base de données'!$C$5:$E$46,2,FALSE)</f>
        <v>#N/A</v>
      </c>
      <c r="K213" s="44" t="str">
        <f>IF(ISNA(VLOOKUP(I213,'Base de données'!$C$5:$E$46,3,FALSE)),"Donnée automatique",VLOOKUP(I213,'Base de données'!$C$5:$E$46,3,FALSE))</f>
        <v>Donnée automatique</v>
      </c>
      <c r="L213" s="28"/>
      <c r="M213" s="53"/>
      <c r="N213" s="53" t="str">
        <f t="shared" si="8"/>
        <v>Ne pas compléter</v>
      </c>
      <c r="O213" s="28" t="str">
        <f t="shared" si="9"/>
        <v>Ne pas compléter</v>
      </c>
      <c r="P213" s="28"/>
      <c r="Q213" s="28"/>
      <c r="R213" s="28"/>
      <c r="S213" s="28"/>
      <c r="T213" s="28"/>
      <c r="U213" s="57" t="str">
        <f>IF(ISNA(VLOOKUP(I213,'Base de données'!$G$26:$H$63,2,FALSE)),"Donnée automatique",VLOOKUP(I213,'Base de données'!$G$26:$H$63,2,FALSE))</f>
        <v>Donnée automatique</v>
      </c>
    </row>
    <row r="214" spans="1:21" x14ac:dyDescent="0.2">
      <c r="A214" s="27"/>
      <c r="B214" s="46"/>
      <c r="C214" s="28"/>
      <c r="D214" s="28"/>
      <c r="E214" s="28"/>
      <c r="F214" s="28"/>
      <c r="G214" s="54"/>
      <c r="H214" s="28"/>
      <c r="I214" s="28"/>
      <c r="J214" s="18" t="e">
        <f>VLOOKUP(I214,'Base de données'!$C$5:$E$46,2,FALSE)</f>
        <v>#N/A</v>
      </c>
      <c r="K214" s="44" t="str">
        <f>IF(ISNA(VLOOKUP(I214,'Base de données'!$C$5:$E$46,3,FALSE)),"Donnée automatique",VLOOKUP(I214,'Base de données'!$C$5:$E$46,3,FALSE))</f>
        <v>Donnée automatique</v>
      </c>
      <c r="L214" s="28"/>
      <c r="M214" s="53"/>
      <c r="N214" s="53" t="str">
        <f t="shared" si="8"/>
        <v>Ne pas compléter</v>
      </c>
      <c r="O214" s="28" t="str">
        <f t="shared" si="9"/>
        <v>Ne pas compléter</v>
      </c>
      <c r="P214" s="28"/>
      <c r="Q214" s="28"/>
      <c r="R214" s="28"/>
      <c r="S214" s="28"/>
      <c r="T214" s="28"/>
      <c r="U214" s="57" t="str">
        <f>IF(ISNA(VLOOKUP(I214,'Base de données'!$G$26:$H$63,2,FALSE)),"Donnée automatique",VLOOKUP(I214,'Base de données'!$G$26:$H$63,2,FALSE))</f>
        <v>Donnée automatique</v>
      </c>
    </row>
    <row r="215" spans="1:21" x14ac:dyDescent="0.2">
      <c r="A215" s="27"/>
      <c r="B215" s="46"/>
      <c r="C215" s="28"/>
      <c r="D215" s="28"/>
      <c r="E215" s="28"/>
      <c r="F215" s="28"/>
      <c r="G215" s="54"/>
      <c r="H215" s="28"/>
      <c r="I215" s="28"/>
      <c r="J215" s="18" t="e">
        <f>VLOOKUP(I215,'Base de données'!$C$5:$E$46,2,FALSE)</f>
        <v>#N/A</v>
      </c>
      <c r="K215" s="44" t="str">
        <f>IF(ISNA(VLOOKUP(I215,'Base de données'!$C$5:$E$46,3,FALSE)),"Donnée automatique",VLOOKUP(I215,'Base de données'!$C$5:$E$46,3,FALSE))</f>
        <v>Donnée automatique</v>
      </c>
      <c r="L215" s="28"/>
      <c r="M215" s="53"/>
      <c r="N215" s="53" t="str">
        <f t="shared" si="8"/>
        <v>Ne pas compléter</v>
      </c>
      <c r="O215" s="28" t="str">
        <f t="shared" si="9"/>
        <v>Ne pas compléter</v>
      </c>
      <c r="P215" s="28"/>
      <c r="Q215" s="28"/>
      <c r="R215" s="28"/>
      <c r="S215" s="28"/>
      <c r="T215" s="28"/>
      <c r="U215" s="57" t="str">
        <f>IF(ISNA(VLOOKUP(I215,'Base de données'!$G$26:$H$63,2,FALSE)),"Donnée automatique",VLOOKUP(I215,'Base de données'!$G$26:$H$63,2,FALSE))</f>
        <v>Donnée automatique</v>
      </c>
    </row>
    <row r="216" spans="1:21" x14ac:dyDescent="0.2">
      <c r="A216" s="27"/>
      <c r="B216" s="46"/>
      <c r="C216" s="28"/>
      <c r="D216" s="28"/>
      <c r="E216" s="28"/>
      <c r="F216" s="28"/>
      <c r="G216" s="54"/>
      <c r="H216" s="28"/>
      <c r="I216" s="28"/>
      <c r="J216" s="18" t="e">
        <f>VLOOKUP(I216,'Base de données'!$C$5:$E$46,2,FALSE)</f>
        <v>#N/A</v>
      </c>
      <c r="K216" s="44" t="str">
        <f>IF(ISNA(VLOOKUP(I216,'Base de données'!$C$5:$E$46,3,FALSE)),"Donnée automatique",VLOOKUP(I216,'Base de données'!$C$5:$E$46,3,FALSE))</f>
        <v>Donnée automatique</v>
      </c>
      <c r="L216" s="28"/>
      <c r="M216" s="53"/>
      <c r="N216" s="53" t="str">
        <f t="shared" si="8"/>
        <v>Ne pas compléter</v>
      </c>
      <c r="O216" s="28" t="str">
        <f t="shared" si="9"/>
        <v>Ne pas compléter</v>
      </c>
      <c r="P216" s="28"/>
      <c r="Q216" s="28"/>
      <c r="R216" s="28"/>
      <c r="S216" s="28"/>
      <c r="T216" s="28"/>
      <c r="U216" s="57" t="str">
        <f>IF(ISNA(VLOOKUP(I216,'Base de données'!$G$26:$H$63,2,FALSE)),"Donnée automatique",VLOOKUP(I216,'Base de données'!$G$26:$H$63,2,FALSE))</f>
        <v>Donnée automatique</v>
      </c>
    </row>
    <row r="217" spans="1:21" x14ac:dyDescent="0.2">
      <c r="A217" s="27"/>
      <c r="B217" s="46"/>
      <c r="C217" s="28"/>
      <c r="D217" s="28"/>
      <c r="E217" s="28"/>
      <c r="F217" s="28"/>
      <c r="G217" s="54"/>
      <c r="H217" s="28"/>
      <c r="I217" s="28"/>
      <c r="J217" s="18" t="e">
        <f>VLOOKUP(I217,'Base de données'!$C$5:$E$46,2,FALSE)</f>
        <v>#N/A</v>
      </c>
      <c r="K217" s="44" t="str">
        <f>IF(ISNA(VLOOKUP(I217,'Base de données'!$C$5:$E$46,3,FALSE)),"Donnée automatique",VLOOKUP(I217,'Base de données'!$C$5:$E$46,3,FALSE))</f>
        <v>Donnée automatique</v>
      </c>
      <c r="L217" s="28"/>
      <c r="M217" s="53"/>
      <c r="N217" s="53" t="str">
        <f t="shared" si="8"/>
        <v>Ne pas compléter</v>
      </c>
      <c r="O217" s="28" t="str">
        <f t="shared" si="9"/>
        <v>Ne pas compléter</v>
      </c>
      <c r="P217" s="28"/>
      <c r="Q217" s="28"/>
      <c r="R217" s="28"/>
      <c r="S217" s="28"/>
      <c r="T217" s="28"/>
      <c r="U217" s="57" t="str">
        <f>IF(ISNA(VLOOKUP(I217,'Base de données'!$G$26:$H$63,2,FALSE)),"Donnée automatique",VLOOKUP(I217,'Base de données'!$G$26:$H$63,2,FALSE))</f>
        <v>Donnée automatique</v>
      </c>
    </row>
    <row r="218" spans="1:21" x14ac:dyDescent="0.2">
      <c r="A218" s="27"/>
      <c r="B218" s="46"/>
      <c r="C218" s="28"/>
      <c r="D218" s="28"/>
      <c r="E218" s="28"/>
      <c r="F218" s="28"/>
      <c r="G218" s="54"/>
      <c r="H218" s="28"/>
      <c r="I218" s="28"/>
      <c r="J218" s="18" t="e">
        <f>VLOOKUP(I218,'Base de données'!$C$5:$E$46,2,FALSE)</f>
        <v>#N/A</v>
      </c>
      <c r="K218" s="44" t="str">
        <f>IF(ISNA(VLOOKUP(I218,'Base de données'!$C$5:$E$46,3,FALSE)),"Donnée automatique",VLOOKUP(I218,'Base de données'!$C$5:$E$46,3,FALSE))</f>
        <v>Donnée automatique</v>
      </c>
      <c r="L218" s="28"/>
      <c r="M218" s="53"/>
      <c r="N218" s="53" t="str">
        <f t="shared" si="8"/>
        <v>Ne pas compléter</v>
      </c>
      <c r="O218" s="28" t="str">
        <f t="shared" si="9"/>
        <v>Ne pas compléter</v>
      </c>
      <c r="P218" s="28"/>
      <c r="Q218" s="28"/>
      <c r="R218" s="28"/>
      <c r="S218" s="28"/>
      <c r="T218" s="28"/>
      <c r="U218" s="57" t="str">
        <f>IF(ISNA(VLOOKUP(I218,'Base de données'!$G$26:$H$63,2,FALSE)),"Donnée automatique",VLOOKUP(I218,'Base de données'!$G$26:$H$63,2,FALSE))</f>
        <v>Donnée automatique</v>
      </c>
    </row>
    <row r="219" spans="1:21" x14ac:dyDescent="0.2">
      <c r="A219" s="27"/>
      <c r="B219" s="46"/>
      <c r="C219" s="28"/>
      <c r="D219" s="28"/>
      <c r="E219" s="28"/>
      <c r="F219" s="28"/>
      <c r="G219" s="54"/>
      <c r="H219" s="28"/>
      <c r="I219" s="28"/>
      <c r="J219" s="18" t="e">
        <f>VLOOKUP(I219,'Base de données'!$C$5:$E$46,2,FALSE)</f>
        <v>#N/A</v>
      </c>
      <c r="K219" s="44" t="str">
        <f>IF(ISNA(VLOOKUP(I219,'Base de données'!$C$5:$E$46,3,FALSE)),"Donnée automatique",VLOOKUP(I219,'Base de données'!$C$5:$E$46,3,FALSE))</f>
        <v>Donnée automatique</v>
      </c>
      <c r="L219" s="28"/>
      <c r="M219" s="53"/>
      <c r="N219" s="53" t="str">
        <f t="shared" si="8"/>
        <v>Ne pas compléter</v>
      </c>
      <c r="O219" s="28" t="str">
        <f t="shared" si="9"/>
        <v>Ne pas compléter</v>
      </c>
      <c r="P219" s="28"/>
      <c r="Q219" s="28"/>
      <c r="R219" s="28"/>
      <c r="S219" s="28"/>
      <c r="T219" s="28"/>
      <c r="U219" s="57" t="str">
        <f>IF(ISNA(VLOOKUP(I219,'Base de données'!$G$26:$H$63,2,FALSE)),"Donnée automatique",VLOOKUP(I219,'Base de données'!$G$26:$H$63,2,FALSE))</f>
        <v>Donnée automatique</v>
      </c>
    </row>
    <row r="220" spans="1:21" x14ac:dyDescent="0.2">
      <c r="A220" s="27"/>
      <c r="B220" s="46"/>
      <c r="C220" s="28"/>
      <c r="D220" s="28"/>
      <c r="E220" s="28"/>
      <c r="F220" s="28"/>
      <c r="G220" s="54"/>
      <c r="H220" s="28"/>
      <c r="I220" s="28"/>
      <c r="J220" s="18" t="e">
        <f>VLOOKUP(I220,'Base de données'!$C$5:$E$46,2,FALSE)</f>
        <v>#N/A</v>
      </c>
      <c r="K220" s="44" t="str">
        <f>IF(ISNA(VLOOKUP(I220,'Base de données'!$C$5:$E$46,3,FALSE)),"Donnée automatique",VLOOKUP(I220,'Base de données'!$C$5:$E$46,3,FALSE))</f>
        <v>Donnée automatique</v>
      </c>
      <c r="L220" s="28"/>
      <c r="M220" s="53"/>
      <c r="N220" s="53" t="str">
        <f t="shared" si="8"/>
        <v>Ne pas compléter</v>
      </c>
      <c r="O220" s="28" t="str">
        <f t="shared" si="9"/>
        <v>Ne pas compléter</v>
      </c>
      <c r="P220" s="28"/>
      <c r="Q220" s="28"/>
      <c r="R220" s="28"/>
      <c r="S220" s="28"/>
      <c r="T220" s="28"/>
      <c r="U220" s="57" t="str">
        <f>IF(ISNA(VLOOKUP(I220,'Base de données'!$G$26:$H$63,2,FALSE)),"Donnée automatique",VLOOKUP(I220,'Base de données'!$G$26:$H$63,2,FALSE))</f>
        <v>Donnée automatique</v>
      </c>
    </row>
    <row r="221" spans="1:21" x14ac:dyDescent="0.2">
      <c r="A221" s="27"/>
      <c r="B221" s="46"/>
      <c r="C221" s="28"/>
      <c r="D221" s="28"/>
      <c r="E221" s="28"/>
      <c r="F221" s="28"/>
      <c r="G221" s="54"/>
      <c r="H221" s="28"/>
      <c r="I221" s="28"/>
      <c r="J221" s="18" t="e">
        <f>VLOOKUP(I221,'Base de données'!$C$5:$E$46,2,FALSE)</f>
        <v>#N/A</v>
      </c>
      <c r="K221" s="44" t="str">
        <f>IF(ISNA(VLOOKUP(I221,'Base de données'!$C$5:$E$46,3,FALSE)),"Donnée automatique",VLOOKUP(I221,'Base de données'!$C$5:$E$46,3,FALSE))</f>
        <v>Donnée automatique</v>
      </c>
      <c r="L221" s="28"/>
      <c r="M221" s="53"/>
      <c r="N221" s="53" t="str">
        <f t="shared" si="8"/>
        <v>Ne pas compléter</v>
      </c>
      <c r="O221" s="28" t="str">
        <f t="shared" si="9"/>
        <v>Ne pas compléter</v>
      </c>
      <c r="P221" s="28"/>
      <c r="Q221" s="28"/>
      <c r="R221" s="28"/>
      <c r="S221" s="28"/>
      <c r="T221" s="28"/>
      <c r="U221" s="57" t="str">
        <f>IF(ISNA(VLOOKUP(I221,'Base de données'!$G$26:$H$63,2,FALSE)),"Donnée automatique",VLOOKUP(I221,'Base de données'!$G$26:$H$63,2,FALSE))</f>
        <v>Donnée automatique</v>
      </c>
    </row>
    <row r="222" spans="1:21" x14ac:dyDescent="0.2">
      <c r="A222" s="27"/>
      <c r="B222" s="46"/>
      <c r="C222" s="28"/>
      <c r="D222" s="28"/>
      <c r="E222" s="28"/>
      <c r="F222" s="28"/>
      <c r="G222" s="54"/>
      <c r="H222" s="28"/>
      <c r="I222" s="28"/>
      <c r="J222" s="18" t="e">
        <f>VLOOKUP(I222,'Base de données'!$C$5:$E$46,2,FALSE)</f>
        <v>#N/A</v>
      </c>
      <c r="K222" s="44" t="str">
        <f>IF(ISNA(VLOOKUP(I222,'Base de données'!$C$5:$E$46,3,FALSE)),"Donnée automatique",VLOOKUP(I222,'Base de données'!$C$5:$E$46,3,FALSE))</f>
        <v>Donnée automatique</v>
      </c>
      <c r="L222" s="28"/>
      <c r="M222" s="53"/>
      <c r="N222" s="53" t="str">
        <f t="shared" si="8"/>
        <v>Ne pas compléter</v>
      </c>
      <c r="O222" s="28" t="str">
        <f t="shared" si="9"/>
        <v>Ne pas compléter</v>
      </c>
      <c r="P222" s="28"/>
      <c r="Q222" s="28"/>
      <c r="R222" s="28"/>
      <c r="S222" s="28"/>
      <c r="T222" s="28"/>
      <c r="U222" s="57" t="str">
        <f>IF(ISNA(VLOOKUP(I222,'Base de données'!$G$26:$H$63,2,FALSE)),"Donnée automatique",VLOOKUP(I222,'Base de données'!$G$26:$H$63,2,FALSE))</f>
        <v>Donnée automatique</v>
      </c>
    </row>
    <row r="223" spans="1:21" x14ac:dyDescent="0.2">
      <c r="A223" s="27"/>
      <c r="B223" s="46"/>
      <c r="C223" s="28"/>
      <c r="D223" s="28"/>
      <c r="E223" s="28"/>
      <c r="F223" s="28"/>
      <c r="G223" s="54"/>
      <c r="H223" s="28"/>
      <c r="I223" s="28"/>
      <c r="J223" s="18" t="e">
        <f>VLOOKUP(I223,'Base de données'!$C$5:$E$46,2,FALSE)</f>
        <v>#N/A</v>
      </c>
      <c r="K223" s="44" t="str">
        <f>IF(ISNA(VLOOKUP(I223,'Base de données'!$C$5:$E$46,3,FALSE)),"Donnée automatique",VLOOKUP(I223,'Base de données'!$C$5:$E$46,3,FALSE))</f>
        <v>Donnée automatique</v>
      </c>
      <c r="L223" s="28"/>
      <c r="M223" s="53"/>
      <c r="N223" s="53" t="str">
        <f t="shared" si="8"/>
        <v>Ne pas compléter</v>
      </c>
      <c r="O223" s="28" t="str">
        <f t="shared" si="9"/>
        <v>Ne pas compléter</v>
      </c>
      <c r="P223" s="28"/>
      <c r="Q223" s="28"/>
      <c r="R223" s="28"/>
      <c r="S223" s="28"/>
      <c r="T223" s="28"/>
      <c r="U223" s="57" t="str">
        <f>IF(ISNA(VLOOKUP(I223,'Base de données'!$G$26:$H$63,2,FALSE)),"Donnée automatique",VLOOKUP(I223,'Base de données'!$G$26:$H$63,2,FALSE))</f>
        <v>Donnée automatique</v>
      </c>
    </row>
    <row r="224" spans="1:21" x14ac:dyDescent="0.2">
      <c r="A224" s="27"/>
      <c r="B224" s="46"/>
      <c r="C224" s="28"/>
      <c r="D224" s="28"/>
      <c r="E224" s="28"/>
      <c r="F224" s="28"/>
      <c r="G224" s="54"/>
      <c r="H224" s="28"/>
      <c r="I224" s="28"/>
      <c r="J224" s="18" t="e">
        <f>VLOOKUP(I224,'Base de données'!$C$5:$E$46,2,FALSE)</f>
        <v>#N/A</v>
      </c>
      <c r="K224" s="44" t="str">
        <f>IF(ISNA(VLOOKUP(I224,'Base de données'!$C$5:$E$46,3,FALSE)),"Donnée automatique",VLOOKUP(I224,'Base de données'!$C$5:$E$46,3,FALSE))</f>
        <v>Donnée automatique</v>
      </c>
      <c r="L224" s="28"/>
      <c r="M224" s="53"/>
      <c r="N224" s="53" t="str">
        <f t="shared" si="8"/>
        <v>Ne pas compléter</v>
      </c>
      <c r="O224" s="28" t="str">
        <f t="shared" si="9"/>
        <v>Ne pas compléter</v>
      </c>
      <c r="P224" s="28"/>
      <c r="Q224" s="28"/>
      <c r="R224" s="28"/>
      <c r="S224" s="28"/>
      <c r="T224" s="28"/>
      <c r="U224" s="57" t="str">
        <f>IF(ISNA(VLOOKUP(I224,'Base de données'!$G$26:$H$63,2,FALSE)),"Donnée automatique",VLOOKUP(I224,'Base de données'!$G$26:$H$63,2,FALSE))</f>
        <v>Donnée automatique</v>
      </c>
    </row>
    <row r="225" spans="1:21" x14ac:dyDescent="0.2">
      <c r="A225" s="27"/>
      <c r="B225" s="46"/>
      <c r="C225" s="28"/>
      <c r="D225" s="28"/>
      <c r="E225" s="28"/>
      <c r="F225" s="28"/>
      <c r="G225" s="54"/>
      <c r="H225" s="28"/>
      <c r="I225" s="28"/>
      <c r="J225" s="18" t="e">
        <f>VLOOKUP(I225,'Base de données'!$C$5:$E$46,2,FALSE)</f>
        <v>#N/A</v>
      </c>
      <c r="K225" s="44" t="str">
        <f>IF(ISNA(VLOOKUP(I225,'Base de données'!$C$5:$E$46,3,FALSE)),"Donnée automatique",VLOOKUP(I225,'Base de données'!$C$5:$E$46,3,FALSE))</f>
        <v>Donnée automatique</v>
      </c>
      <c r="L225" s="28"/>
      <c r="M225" s="53"/>
      <c r="N225" s="53" t="str">
        <f t="shared" si="8"/>
        <v>Ne pas compléter</v>
      </c>
      <c r="O225" s="28" t="str">
        <f t="shared" si="9"/>
        <v>Ne pas compléter</v>
      </c>
      <c r="P225" s="28"/>
      <c r="Q225" s="28"/>
      <c r="R225" s="28"/>
      <c r="S225" s="28"/>
      <c r="T225" s="28"/>
      <c r="U225" s="57" t="str">
        <f>IF(ISNA(VLOOKUP(I225,'Base de données'!$G$26:$H$63,2,FALSE)),"Donnée automatique",VLOOKUP(I225,'Base de données'!$G$26:$H$63,2,FALSE))</f>
        <v>Donnée automatique</v>
      </c>
    </row>
    <row r="226" spans="1:21" x14ac:dyDescent="0.2">
      <c r="A226" s="27"/>
      <c r="B226" s="46"/>
      <c r="C226" s="28"/>
      <c r="D226" s="28"/>
      <c r="E226" s="28"/>
      <c r="F226" s="28"/>
      <c r="G226" s="54"/>
      <c r="H226" s="28"/>
      <c r="I226" s="28"/>
      <c r="J226" s="18" t="e">
        <f>VLOOKUP(I226,'Base de données'!$C$5:$E$46,2,FALSE)</f>
        <v>#N/A</v>
      </c>
      <c r="K226" s="44" t="str">
        <f>IF(ISNA(VLOOKUP(I226,'Base de données'!$C$5:$E$46,3,FALSE)),"Donnée automatique",VLOOKUP(I226,'Base de données'!$C$5:$E$46,3,FALSE))</f>
        <v>Donnée automatique</v>
      </c>
      <c r="L226" s="28"/>
      <c r="M226" s="53"/>
      <c r="N226" s="53" t="str">
        <f t="shared" si="8"/>
        <v>Ne pas compléter</v>
      </c>
      <c r="O226" s="28" t="str">
        <f t="shared" si="9"/>
        <v>Ne pas compléter</v>
      </c>
      <c r="P226" s="28"/>
      <c r="Q226" s="28"/>
      <c r="R226" s="28"/>
      <c r="S226" s="28"/>
      <c r="T226" s="28"/>
      <c r="U226" s="57" t="str">
        <f>IF(ISNA(VLOOKUP(I226,'Base de données'!$G$26:$H$63,2,FALSE)),"Donnée automatique",VLOOKUP(I226,'Base de données'!$G$26:$H$63,2,FALSE))</f>
        <v>Donnée automatique</v>
      </c>
    </row>
    <row r="227" spans="1:21" x14ac:dyDescent="0.2">
      <c r="A227" s="27"/>
      <c r="B227" s="46"/>
      <c r="C227" s="28"/>
      <c r="D227" s="28"/>
      <c r="E227" s="28"/>
      <c r="F227" s="28"/>
      <c r="G227" s="54"/>
      <c r="H227" s="28"/>
      <c r="I227" s="28"/>
      <c r="J227" s="18" t="e">
        <f>VLOOKUP(I227,'Base de données'!$C$5:$E$46,2,FALSE)</f>
        <v>#N/A</v>
      </c>
      <c r="K227" s="44" t="str">
        <f>IF(ISNA(VLOOKUP(I227,'Base de données'!$C$5:$E$46,3,FALSE)),"Donnée automatique",VLOOKUP(I227,'Base de données'!$C$5:$E$46,3,FALSE))</f>
        <v>Donnée automatique</v>
      </c>
      <c r="L227" s="28"/>
      <c r="M227" s="53"/>
      <c r="N227" s="53" t="str">
        <f t="shared" si="8"/>
        <v>Ne pas compléter</v>
      </c>
      <c r="O227" s="28" t="str">
        <f t="shared" si="9"/>
        <v>Ne pas compléter</v>
      </c>
      <c r="P227" s="28"/>
      <c r="Q227" s="28"/>
      <c r="R227" s="28"/>
      <c r="S227" s="28"/>
      <c r="T227" s="28"/>
      <c r="U227" s="57" t="str">
        <f>IF(ISNA(VLOOKUP(I227,'Base de données'!$G$26:$H$63,2,FALSE)),"Donnée automatique",VLOOKUP(I227,'Base de données'!$G$26:$H$63,2,FALSE))</f>
        <v>Donnée automatique</v>
      </c>
    </row>
    <row r="228" spans="1:21" x14ac:dyDescent="0.2">
      <c r="A228" s="27"/>
      <c r="B228" s="46"/>
      <c r="C228" s="28"/>
      <c r="D228" s="28"/>
      <c r="E228" s="28"/>
      <c r="F228" s="28"/>
      <c r="G228" s="54"/>
      <c r="H228" s="28"/>
      <c r="I228" s="28"/>
      <c r="J228" s="18" t="e">
        <f>VLOOKUP(I228,'Base de données'!$C$5:$E$46,2,FALSE)</f>
        <v>#N/A</v>
      </c>
      <c r="K228" s="44" t="str">
        <f>IF(ISNA(VLOOKUP(I228,'Base de données'!$C$5:$E$46,3,FALSE)),"Donnée automatique",VLOOKUP(I228,'Base de données'!$C$5:$E$46,3,FALSE))</f>
        <v>Donnée automatique</v>
      </c>
      <c r="L228" s="28"/>
      <c r="M228" s="53"/>
      <c r="N228" s="53" t="str">
        <f t="shared" si="8"/>
        <v>Ne pas compléter</v>
      </c>
      <c r="O228" s="28" t="str">
        <f t="shared" si="9"/>
        <v>Ne pas compléter</v>
      </c>
      <c r="P228" s="28"/>
      <c r="Q228" s="28"/>
      <c r="R228" s="28"/>
      <c r="S228" s="28"/>
      <c r="T228" s="28"/>
      <c r="U228" s="57" t="str">
        <f>IF(ISNA(VLOOKUP(I228,'Base de données'!$G$26:$H$63,2,FALSE)),"Donnée automatique",VLOOKUP(I228,'Base de données'!$G$26:$H$63,2,FALSE))</f>
        <v>Donnée automatique</v>
      </c>
    </row>
    <row r="229" spans="1:21" x14ac:dyDescent="0.2">
      <c r="A229" s="27"/>
      <c r="B229" s="46"/>
      <c r="C229" s="28"/>
      <c r="D229" s="28"/>
      <c r="E229" s="28"/>
      <c r="F229" s="28"/>
      <c r="G229" s="54"/>
      <c r="H229" s="28"/>
      <c r="I229" s="28"/>
      <c r="J229" s="18" t="e">
        <f>VLOOKUP(I229,'Base de données'!$C$5:$E$46,2,FALSE)</f>
        <v>#N/A</v>
      </c>
      <c r="K229" s="44" t="str">
        <f>IF(ISNA(VLOOKUP(I229,'Base de données'!$C$5:$E$46,3,FALSE)),"Donnée automatique",VLOOKUP(I229,'Base de données'!$C$5:$E$46,3,FALSE))</f>
        <v>Donnée automatique</v>
      </c>
      <c r="L229" s="28"/>
      <c r="M229" s="53"/>
      <c r="N229" s="53" t="str">
        <f t="shared" si="8"/>
        <v>Ne pas compléter</v>
      </c>
      <c r="O229" s="28" t="str">
        <f t="shared" si="9"/>
        <v>Ne pas compléter</v>
      </c>
      <c r="P229" s="28"/>
      <c r="Q229" s="28"/>
      <c r="R229" s="28"/>
      <c r="S229" s="28"/>
      <c r="T229" s="28"/>
      <c r="U229" s="57" t="str">
        <f>IF(ISNA(VLOOKUP(I229,'Base de données'!$G$26:$H$63,2,FALSE)),"Donnée automatique",VLOOKUP(I229,'Base de données'!$G$26:$H$63,2,FALSE))</f>
        <v>Donnée automatique</v>
      </c>
    </row>
    <row r="230" spans="1:21" x14ac:dyDescent="0.2">
      <c r="A230" s="27"/>
      <c r="B230" s="46"/>
      <c r="C230" s="28"/>
      <c r="D230" s="28"/>
      <c r="E230" s="28"/>
      <c r="F230" s="28"/>
      <c r="G230" s="54"/>
      <c r="H230" s="28"/>
      <c r="I230" s="28"/>
      <c r="J230" s="18" t="e">
        <f>VLOOKUP(I230,'Base de données'!$C$5:$E$46,2,FALSE)</f>
        <v>#N/A</v>
      </c>
      <c r="K230" s="44" t="str">
        <f>IF(ISNA(VLOOKUP(I230,'Base de données'!$C$5:$E$46,3,FALSE)),"Donnée automatique",VLOOKUP(I230,'Base de données'!$C$5:$E$46,3,FALSE))</f>
        <v>Donnée automatique</v>
      </c>
      <c r="L230" s="28"/>
      <c r="M230" s="53"/>
      <c r="N230" s="53" t="str">
        <f t="shared" si="8"/>
        <v>Ne pas compléter</v>
      </c>
      <c r="O230" s="28" t="str">
        <f t="shared" si="9"/>
        <v>Ne pas compléter</v>
      </c>
      <c r="P230" s="28"/>
      <c r="Q230" s="28"/>
      <c r="R230" s="28"/>
      <c r="S230" s="28"/>
      <c r="T230" s="28"/>
      <c r="U230" s="57" t="str">
        <f>IF(ISNA(VLOOKUP(I230,'Base de données'!$G$26:$H$63,2,FALSE)),"Donnée automatique",VLOOKUP(I230,'Base de données'!$G$26:$H$63,2,FALSE))</f>
        <v>Donnée automatique</v>
      </c>
    </row>
    <row r="231" spans="1:21" x14ac:dyDescent="0.2">
      <c r="A231" s="27"/>
      <c r="B231" s="46"/>
      <c r="C231" s="28"/>
      <c r="D231" s="28"/>
      <c r="E231" s="28"/>
      <c r="F231" s="28"/>
      <c r="G231" s="54"/>
      <c r="H231" s="28"/>
      <c r="I231" s="28"/>
      <c r="J231" s="18" t="e">
        <f>VLOOKUP(I231,'Base de données'!$C$5:$E$46,2,FALSE)</f>
        <v>#N/A</v>
      </c>
      <c r="K231" s="44" t="str">
        <f>IF(ISNA(VLOOKUP(I231,'Base de données'!$C$5:$E$46,3,FALSE)),"Donnée automatique",VLOOKUP(I231,'Base de données'!$C$5:$E$46,3,FALSE))</f>
        <v>Donnée automatique</v>
      </c>
      <c r="L231" s="28"/>
      <c r="M231" s="53"/>
      <c r="N231" s="53" t="str">
        <f t="shared" si="8"/>
        <v>Ne pas compléter</v>
      </c>
      <c r="O231" s="28" t="str">
        <f t="shared" si="9"/>
        <v>Ne pas compléter</v>
      </c>
      <c r="P231" s="28"/>
      <c r="Q231" s="28"/>
      <c r="R231" s="28"/>
      <c r="S231" s="28"/>
      <c r="T231" s="28"/>
      <c r="U231" s="57" t="str">
        <f>IF(ISNA(VLOOKUP(I231,'Base de données'!$G$26:$H$63,2,FALSE)),"Donnée automatique",VLOOKUP(I231,'Base de données'!$G$26:$H$63,2,FALSE))</f>
        <v>Donnée automatique</v>
      </c>
    </row>
    <row r="232" spans="1:21" x14ac:dyDescent="0.2">
      <c r="A232" s="27"/>
      <c r="B232" s="46"/>
      <c r="C232" s="28"/>
      <c r="D232" s="28"/>
      <c r="E232" s="28"/>
      <c r="F232" s="28"/>
      <c r="G232" s="54"/>
      <c r="H232" s="28"/>
      <c r="I232" s="28"/>
      <c r="J232" s="18" t="e">
        <f>VLOOKUP(I232,'Base de données'!$C$5:$E$46,2,FALSE)</f>
        <v>#N/A</v>
      </c>
      <c r="K232" s="44" t="str">
        <f>IF(ISNA(VLOOKUP(I232,'Base de données'!$C$5:$E$46,3,FALSE)),"Donnée automatique",VLOOKUP(I232,'Base de données'!$C$5:$E$46,3,FALSE))</f>
        <v>Donnée automatique</v>
      </c>
      <c r="L232" s="28"/>
      <c r="M232" s="53"/>
      <c r="N232" s="53" t="str">
        <f t="shared" si="8"/>
        <v>Ne pas compléter</v>
      </c>
      <c r="O232" s="28" t="str">
        <f t="shared" si="9"/>
        <v>Ne pas compléter</v>
      </c>
      <c r="P232" s="28"/>
      <c r="Q232" s="28"/>
      <c r="R232" s="28"/>
      <c r="S232" s="28"/>
      <c r="T232" s="28"/>
      <c r="U232" s="57" t="str">
        <f>IF(ISNA(VLOOKUP(I232,'Base de données'!$G$26:$H$63,2,FALSE)),"Donnée automatique",VLOOKUP(I232,'Base de données'!$G$26:$H$63,2,FALSE))</f>
        <v>Donnée automatique</v>
      </c>
    </row>
    <row r="233" spans="1:21" x14ac:dyDescent="0.2">
      <c r="A233" s="27"/>
      <c r="B233" s="46"/>
      <c r="C233" s="28"/>
      <c r="D233" s="28"/>
      <c r="E233" s="28"/>
      <c r="F233" s="28"/>
      <c r="G233" s="54"/>
      <c r="H233" s="28"/>
      <c r="I233" s="28"/>
      <c r="J233" s="18" t="e">
        <f>VLOOKUP(I233,'Base de données'!$C$5:$E$46,2,FALSE)</f>
        <v>#N/A</v>
      </c>
      <c r="K233" s="44" t="str">
        <f>IF(ISNA(VLOOKUP(I233,'Base de données'!$C$5:$E$46,3,FALSE)),"Donnée automatique",VLOOKUP(I233,'Base de données'!$C$5:$E$46,3,FALSE))</f>
        <v>Donnée automatique</v>
      </c>
      <c r="L233" s="28"/>
      <c r="M233" s="53"/>
      <c r="N233" s="53" t="str">
        <f t="shared" si="8"/>
        <v>Ne pas compléter</v>
      </c>
      <c r="O233" s="28" t="str">
        <f t="shared" si="9"/>
        <v>Ne pas compléter</v>
      </c>
      <c r="P233" s="28"/>
      <c r="Q233" s="28"/>
      <c r="R233" s="28"/>
      <c r="S233" s="28"/>
      <c r="T233" s="28"/>
      <c r="U233" s="57" t="str">
        <f>IF(ISNA(VLOOKUP(I233,'Base de données'!$G$26:$H$63,2,FALSE)),"Donnée automatique",VLOOKUP(I233,'Base de données'!$G$26:$H$63,2,FALSE))</f>
        <v>Donnée automatique</v>
      </c>
    </row>
    <row r="234" spans="1:21" x14ac:dyDescent="0.2">
      <c r="A234" s="27"/>
      <c r="B234" s="46"/>
      <c r="C234" s="28"/>
      <c r="D234" s="28"/>
      <c r="E234" s="28"/>
      <c r="F234" s="28"/>
      <c r="G234" s="54"/>
      <c r="H234" s="28"/>
      <c r="I234" s="28"/>
      <c r="J234" s="18" t="e">
        <f>VLOOKUP(I234,'Base de données'!$C$5:$E$46,2,FALSE)</f>
        <v>#N/A</v>
      </c>
      <c r="K234" s="44" t="str">
        <f>IF(ISNA(VLOOKUP(I234,'Base de données'!$C$5:$E$46,3,FALSE)),"Donnée automatique",VLOOKUP(I234,'Base de données'!$C$5:$E$46,3,FALSE))</f>
        <v>Donnée automatique</v>
      </c>
      <c r="L234" s="28"/>
      <c r="M234" s="53"/>
      <c r="N234" s="53" t="str">
        <f t="shared" si="8"/>
        <v>Ne pas compléter</v>
      </c>
      <c r="O234" s="28" t="str">
        <f t="shared" si="9"/>
        <v>Ne pas compléter</v>
      </c>
      <c r="P234" s="28"/>
      <c r="Q234" s="28"/>
      <c r="R234" s="28"/>
      <c r="S234" s="28"/>
      <c r="T234" s="28"/>
      <c r="U234" s="57" t="str">
        <f>IF(ISNA(VLOOKUP(I234,'Base de données'!$G$26:$H$63,2,FALSE)),"Donnée automatique",VLOOKUP(I234,'Base de données'!$G$26:$H$63,2,FALSE))</f>
        <v>Donnée automatique</v>
      </c>
    </row>
    <row r="235" spans="1:21" x14ac:dyDescent="0.2">
      <c r="A235" s="27"/>
      <c r="B235" s="46"/>
      <c r="C235" s="28"/>
      <c r="D235" s="28"/>
      <c r="E235" s="28"/>
      <c r="F235" s="28"/>
      <c r="G235" s="54"/>
      <c r="H235" s="28"/>
      <c r="I235" s="28"/>
      <c r="J235" s="18" t="e">
        <f>VLOOKUP(I235,'Base de données'!$C$5:$E$46,2,FALSE)</f>
        <v>#N/A</v>
      </c>
      <c r="K235" s="44" t="str">
        <f>IF(ISNA(VLOOKUP(I235,'Base de données'!$C$5:$E$46,3,FALSE)),"Donnée automatique",VLOOKUP(I235,'Base de données'!$C$5:$E$46,3,FALSE))</f>
        <v>Donnée automatique</v>
      </c>
      <c r="L235" s="28"/>
      <c r="M235" s="53"/>
      <c r="N235" s="53" t="str">
        <f t="shared" si="8"/>
        <v>Ne pas compléter</v>
      </c>
      <c r="O235" s="28" t="str">
        <f t="shared" si="9"/>
        <v>Ne pas compléter</v>
      </c>
      <c r="P235" s="28"/>
      <c r="Q235" s="28"/>
      <c r="R235" s="28"/>
      <c r="S235" s="28"/>
      <c r="T235" s="28"/>
      <c r="U235" s="57" t="str">
        <f>IF(ISNA(VLOOKUP(I235,'Base de données'!$G$26:$H$63,2,FALSE)),"Donnée automatique",VLOOKUP(I235,'Base de données'!$G$26:$H$63,2,FALSE))</f>
        <v>Donnée automatique</v>
      </c>
    </row>
    <row r="236" spans="1:21" x14ac:dyDescent="0.2">
      <c r="A236" s="27"/>
      <c r="B236" s="46"/>
      <c r="C236" s="28"/>
      <c r="D236" s="28"/>
      <c r="E236" s="28"/>
      <c r="F236" s="28"/>
      <c r="G236" s="54"/>
      <c r="H236" s="28"/>
      <c r="I236" s="28"/>
      <c r="J236" s="18" t="e">
        <f>VLOOKUP(I236,'Base de données'!$C$5:$E$46,2,FALSE)</f>
        <v>#N/A</v>
      </c>
      <c r="K236" s="44" t="str">
        <f>IF(ISNA(VLOOKUP(I236,'Base de données'!$C$5:$E$46,3,FALSE)),"Donnée automatique",VLOOKUP(I236,'Base de données'!$C$5:$E$46,3,FALSE))</f>
        <v>Donnée automatique</v>
      </c>
      <c r="L236" s="28"/>
      <c r="M236" s="53"/>
      <c r="N236" s="53" t="str">
        <f t="shared" si="8"/>
        <v>Ne pas compléter</v>
      </c>
      <c r="O236" s="28" t="str">
        <f t="shared" si="9"/>
        <v>Ne pas compléter</v>
      </c>
      <c r="P236" s="28"/>
      <c r="Q236" s="28"/>
      <c r="R236" s="28"/>
      <c r="S236" s="28"/>
      <c r="T236" s="28"/>
      <c r="U236" s="57" t="str">
        <f>IF(ISNA(VLOOKUP(I236,'Base de données'!$G$26:$H$63,2,FALSE)),"Donnée automatique",VLOOKUP(I236,'Base de données'!$G$26:$H$63,2,FALSE))</f>
        <v>Donnée automatique</v>
      </c>
    </row>
    <row r="237" spans="1:21" x14ac:dyDescent="0.2">
      <c r="A237" s="27"/>
      <c r="B237" s="46"/>
      <c r="C237" s="28"/>
      <c r="D237" s="28"/>
      <c r="E237" s="28"/>
      <c r="F237" s="28"/>
      <c r="G237" s="54"/>
      <c r="H237" s="28"/>
      <c r="I237" s="28"/>
      <c r="J237" s="18" t="e">
        <f>VLOOKUP(I237,'Base de données'!$C$5:$E$46,2,FALSE)</f>
        <v>#N/A</v>
      </c>
      <c r="K237" s="44" t="str">
        <f>IF(ISNA(VLOOKUP(I237,'Base de données'!$C$5:$E$46,3,FALSE)),"Donnée automatique",VLOOKUP(I237,'Base de données'!$C$5:$E$46,3,FALSE))</f>
        <v>Donnée automatique</v>
      </c>
      <c r="L237" s="28"/>
      <c r="M237" s="53"/>
      <c r="N237" s="53" t="str">
        <f t="shared" si="8"/>
        <v>Ne pas compléter</v>
      </c>
      <c r="O237" s="28" t="str">
        <f t="shared" si="9"/>
        <v>Ne pas compléter</v>
      </c>
      <c r="P237" s="28"/>
      <c r="Q237" s="28"/>
      <c r="R237" s="28"/>
      <c r="S237" s="28"/>
      <c r="T237" s="28"/>
      <c r="U237" s="57" t="str">
        <f>IF(ISNA(VLOOKUP(I237,'Base de données'!$G$26:$H$63,2,FALSE)),"Donnée automatique",VLOOKUP(I237,'Base de données'!$G$26:$H$63,2,FALSE))</f>
        <v>Donnée automatique</v>
      </c>
    </row>
    <row r="238" spans="1:21" x14ac:dyDescent="0.2">
      <c r="A238" s="27"/>
      <c r="B238" s="46"/>
      <c r="C238" s="28"/>
      <c r="D238" s="28"/>
      <c r="E238" s="28"/>
      <c r="F238" s="28"/>
      <c r="G238" s="54"/>
      <c r="H238" s="28"/>
      <c r="I238" s="28"/>
      <c r="J238" s="18" t="e">
        <f>VLOOKUP(I238,'Base de données'!$C$5:$E$46,2,FALSE)</f>
        <v>#N/A</v>
      </c>
      <c r="K238" s="44" t="str">
        <f>IF(ISNA(VLOOKUP(I238,'Base de données'!$C$5:$E$46,3,FALSE)),"Donnée automatique",VLOOKUP(I238,'Base de données'!$C$5:$E$46,3,FALSE))</f>
        <v>Donnée automatique</v>
      </c>
      <c r="L238" s="28"/>
      <c r="M238" s="53"/>
      <c r="N238" s="53" t="str">
        <f t="shared" si="8"/>
        <v>Ne pas compléter</v>
      </c>
      <c r="O238" s="28" t="str">
        <f t="shared" si="9"/>
        <v>Ne pas compléter</v>
      </c>
      <c r="P238" s="28"/>
      <c r="Q238" s="28"/>
      <c r="R238" s="28"/>
      <c r="S238" s="28"/>
      <c r="T238" s="28"/>
      <c r="U238" s="57" t="str">
        <f>IF(ISNA(VLOOKUP(I238,'Base de données'!$G$26:$H$63,2,FALSE)),"Donnée automatique",VLOOKUP(I238,'Base de données'!$G$26:$H$63,2,FALSE))</f>
        <v>Donnée automatique</v>
      </c>
    </row>
    <row r="239" spans="1:21" x14ac:dyDescent="0.2">
      <c r="A239" s="27"/>
      <c r="B239" s="46"/>
      <c r="C239" s="28"/>
      <c r="D239" s="28"/>
      <c r="E239" s="28"/>
      <c r="F239" s="28"/>
      <c r="G239" s="54"/>
      <c r="H239" s="28"/>
      <c r="I239" s="28"/>
      <c r="J239" s="18" t="e">
        <f>VLOOKUP(I239,'Base de données'!$C$5:$E$46,2,FALSE)</f>
        <v>#N/A</v>
      </c>
      <c r="K239" s="44" t="str">
        <f>IF(ISNA(VLOOKUP(I239,'Base de données'!$C$5:$E$46,3,FALSE)),"Donnée automatique",VLOOKUP(I239,'Base de données'!$C$5:$E$46,3,FALSE))</f>
        <v>Donnée automatique</v>
      </c>
      <c r="L239" s="28"/>
      <c r="M239" s="53"/>
      <c r="N239" s="53" t="str">
        <f t="shared" si="8"/>
        <v>Ne pas compléter</v>
      </c>
      <c r="O239" s="28" t="str">
        <f t="shared" si="9"/>
        <v>Ne pas compléter</v>
      </c>
      <c r="P239" s="28"/>
      <c r="Q239" s="28"/>
      <c r="R239" s="28"/>
      <c r="S239" s="28"/>
      <c r="T239" s="28"/>
      <c r="U239" s="57" t="str">
        <f>IF(ISNA(VLOOKUP(I239,'Base de données'!$G$26:$H$63,2,FALSE)),"Donnée automatique",VLOOKUP(I239,'Base de données'!$G$26:$H$63,2,FALSE))</f>
        <v>Donnée automatique</v>
      </c>
    </row>
    <row r="240" spans="1:21" x14ac:dyDescent="0.2">
      <c r="A240" s="27"/>
      <c r="B240" s="46"/>
      <c r="C240" s="28"/>
      <c r="D240" s="28"/>
      <c r="E240" s="28"/>
      <c r="F240" s="28"/>
      <c r="G240" s="54"/>
      <c r="H240" s="28"/>
      <c r="I240" s="28"/>
      <c r="J240" s="18" t="e">
        <f>VLOOKUP(I240,'Base de données'!$C$5:$E$46,2,FALSE)</f>
        <v>#N/A</v>
      </c>
      <c r="K240" s="44" t="str">
        <f>IF(ISNA(VLOOKUP(I240,'Base de données'!$C$5:$E$46,3,FALSE)),"Donnée automatique",VLOOKUP(I240,'Base de données'!$C$5:$E$46,3,FALSE))</f>
        <v>Donnée automatique</v>
      </c>
      <c r="L240" s="28"/>
      <c r="M240" s="53"/>
      <c r="N240" s="53" t="str">
        <f t="shared" si="8"/>
        <v>Ne pas compléter</v>
      </c>
      <c r="O240" s="28" t="str">
        <f t="shared" si="9"/>
        <v>Ne pas compléter</v>
      </c>
      <c r="P240" s="28"/>
      <c r="Q240" s="28"/>
      <c r="R240" s="28"/>
      <c r="S240" s="28"/>
      <c r="T240" s="28"/>
      <c r="U240" s="57" t="str">
        <f>IF(ISNA(VLOOKUP(I240,'Base de données'!$G$26:$H$63,2,FALSE)),"Donnée automatique",VLOOKUP(I240,'Base de données'!$G$26:$H$63,2,FALSE))</f>
        <v>Donnée automatique</v>
      </c>
    </row>
    <row r="241" spans="1:21" x14ac:dyDescent="0.2">
      <c r="A241" s="27"/>
      <c r="B241" s="46"/>
      <c r="C241" s="28"/>
      <c r="D241" s="28"/>
      <c r="E241" s="28"/>
      <c r="F241" s="28"/>
      <c r="G241" s="54"/>
      <c r="H241" s="28"/>
      <c r="I241" s="28"/>
      <c r="J241" s="18" t="e">
        <f>VLOOKUP(I241,'Base de données'!$C$5:$E$46,2,FALSE)</f>
        <v>#N/A</v>
      </c>
      <c r="K241" s="44" t="str">
        <f>IF(ISNA(VLOOKUP(I241,'Base de données'!$C$5:$E$46,3,FALSE)),"Donnée automatique",VLOOKUP(I241,'Base de données'!$C$5:$E$46,3,FALSE))</f>
        <v>Donnée automatique</v>
      </c>
      <c r="L241" s="28"/>
      <c r="M241" s="53"/>
      <c r="N241" s="53" t="str">
        <f t="shared" si="8"/>
        <v>Ne pas compléter</v>
      </c>
      <c r="O241" s="28" t="str">
        <f t="shared" si="9"/>
        <v>Ne pas compléter</v>
      </c>
      <c r="P241" s="28"/>
      <c r="Q241" s="28"/>
      <c r="R241" s="28"/>
      <c r="S241" s="28"/>
      <c r="T241" s="28"/>
      <c r="U241" s="57" t="str">
        <f>IF(ISNA(VLOOKUP(I241,'Base de données'!$G$26:$H$63,2,FALSE)),"Donnée automatique",VLOOKUP(I241,'Base de données'!$G$26:$H$63,2,FALSE))</f>
        <v>Donnée automatique</v>
      </c>
    </row>
    <row r="242" spans="1:21" x14ac:dyDescent="0.2">
      <c r="A242" s="27"/>
      <c r="B242" s="46"/>
      <c r="C242" s="28"/>
      <c r="D242" s="28"/>
      <c r="E242" s="28"/>
      <c r="F242" s="28"/>
      <c r="G242" s="54"/>
      <c r="H242" s="28"/>
      <c r="I242" s="28"/>
      <c r="J242" s="18" t="e">
        <f>VLOOKUP(I242,'Base de données'!$C$5:$E$46,2,FALSE)</f>
        <v>#N/A</v>
      </c>
      <c r="K242" s="44" t="str">
        <f>IF(ISNA(VLOOKUP(I242,'Base de données'!$C$5:$E$46,3,FALSE)),"Donnée automatique",VLOOKUP(I242,'Base de données'!$C$5:$E$46,3,FALSE))</f>
        <v>Donnée automatique</v>
      </c>
      <c r="L242" s="28"/>
      <c r="M242" s="53"/>
      <c r="N242" s="53" t="str">
        <f t="shared" si="8"/>
        <v>Ne pas compléter</v>
      </c>
      <c r="O242" s="28" t="str">
        <f t="shared" si="9"/>
        <v>Ne pas compléter</v>
      </c>
      <c r="P242" s="28"/>
      <c r="Q242" s="28"/>
      <c r="R242" s="28"/>
      <c r="S242" s="28"/>
      <c r="T242" s="28"/>
      <c r="U242" s="57" t="str">
        <f>IF(ISNA(VLOOKUP(I242,'Base de données'!$G$26:$H$63,2,FALSE)),"Donnée automatique",VLOOKUP(I242,'Base de données'!$G$26:$H$63,2,FALSE))</f>
        <v>Donnée automatique</v>
      </c>
    </row>
    <row r="243" spans="1:21" x14ac:dyDescent="0.2">
      <c r="A243" s="27"/>
      <c r="B243" s="46"/>
      <c r="C243" s="28"/>
      <c r="D243" s="28"/>
      <c r="E243" s="28"/>
      <c r="F243" s="28"/>
      <c r="G243" s="54"/>
      <c r="H243" s="28"/>
      <c r="I243" s="28"/>
      <c r="J243" s="18" t="e">
        <f>VLOOKUP(I243,'Base de données'!$C$5:$E$46,2,FALSE)</f>
        <v>#N/A</v>
      </c>
      <c r="K243" s="44" t="str">
        <f>IF(ISNA(VLOOKUP(I243,'Base de données'!$C$5:$E$46,3,FALSE)),"Donnée automatique",VLOOKUP(I243,'Base de données'!$C$5:$E$46,3,FALSE))</f>
        <v>Donnée automatique</v>
      </c>
      <c r="L243" s="28"/>
      <c r="M243" s="53"/>
      <c r="N243" s="53" t="str">
        <f t="shared" si="8"/>
        <v>Ne pas compléter</v>
      </c>
      <c r="O243" s="28" t="str">
        <f t="shared" si="9"/>
        <v>Ne pas compléter</v>
      </c>
      <c r="P243" s="28"/>
      <c r="Q243" s="28"/>
      <c r="R243" s="28"/>
      <c r="S243" s="28"/>
      <c r="T243" s="28"/>
      <c r="U243" s="57" t="str">
        <f>IF(ISNA(VLOOKUP(I243,'Base de données'!$G$26:$H$63,2,FALSE)),"Donnée automatique",VLOOKUP(I243,'Base de données'!$G$26:$H$63,2,FALSE))</f>
        <v>Donnée automatique</v>
      </c>
    </row>
    <row r="244" spans="1:21" x14ac:dyDescent="0.2">
      <c r="A244" s="27"/>
      <c r="B244" s="46"/>
      <c r="C244" s="28"/>
      <c r="D244" s="28"/>
      <c r="E244" s="28"/>
      <c r="F244" s="28"/>
      <c r="G244" s="54"/>
      <c r="H244" s="28"/>
      <c r="I244" s="28"/>
      <c r="J244" s="18" t="e">
        <f>VLOOKUP(I244,'Base de données'!$C$5:$E$46,2,FALSE)</f>
        <v>#N/A</v>
      </c>
      <c r="K244" s="44" t="str">
        <f>IF(ISNA(VLOOKUP(I244,'Base de données'!$C$5:$E$46,3,FALSE)),"Donnée automatique",VLOOKUP(I244,'Base de données'!$C$5:$E$46,3,FALSE))</f>
        <v>Donnée automatique</v>
      </c>
      <c r="L244" s="28"/>
      <c r="M244" s="53"/>
      <c r="N244" s="53" t="str">
        <f t="shared" si="8"/>
        <v>Ne pas compléter</v>
      </c>
      <c r="O244" s="28" t="str">
        <f t="shared" si="9"/>
        <v>Ne pas compléter</v>
      </c>
      <c r="P244" s="28"/>
      <c r="Q244" s="28"/>
      <c r="R244" s="28"/>
      <c r="S244" s="28"/>
      <c r="T244" s="28"/>
      <c r="U244" s="57" t="str">
        <f>IF(ISNA(VLOOKUP(I244,'Base de données'!$G$26:$H$63,2,FALSE)),"Donnée automatique",VLOOKUP(I244,'Base de données'!$G$26:$H$63,2,FALSE))</f>
        <v>Donnée automatique</v>
      </c>
    </row>
    <row r="245" spans="1:21" x14ac:dyDescent="0.2">
      <c r="A245" s="27"/>
      <c r="B245" s="46"/>
      <c r="C245" s="28"/>
      <c r="D245" s="28"/>
      <c r="E245" s="28"/>
      <c r="F245" s="28"/>
      <c r="G245" s="54"/>
      <c r="H245" s="28"/>
      <c r="I245" s="28"/>
      <c r="J245" s="18" t="e">
        <f>VLOOKUP(I245,'Base de données'!$C$5:$E$46,2,FALSE)</f>
        <v>#N/A</v>
      </c>
      <c r="K245" s="44" t="str">
        <f>IF(ISNA(VLOOKUP(I245,'Base de données'!$C$5:$E$46,3,FALSE)),"Donnée automatique",VLOOKUP(I245,'Base de données'!$C$5:$E$46,3,FALSE))</f>
        <v>Donnée automatique</v>
      </c>
      <c r="L245" s="28"/>
      <c r="M245" s="53"/>
      <c r="N245" s="53" t="str">
        <f t="shared" si="8"/>
        <v>Ne pas compléter</v>
      </c>
      <c r="O245" s="28" t="str">
        <f t="shared" si="9"/>
        <v>Ne pas compléter</v>
      </c>
      <c r="P245" s="28"/>
      <c r="Q245" s="28"/>
      <c r="R245" s="28"/>
      <c r="S245" s="28"/>
      <c r="T245" s="28"/>
      <c r="U245" s="57" t="str">
        <f>IF(ISNA(VLOOKUP(I245,'Base de données'!$G$26:$H$63,2,FALSE)),"Donnée automatique",VLOOKUP(I245,'Base de données'!$G$26:$H$63,2,FALSE))</f>
        <v>Donnée automatique</v>
      </c>
    </row>
    <row r="246" spans="1:21" x14ac:dyDescent="0.2">
      <c r="A246" s="27"/>
      <c r="B246" s="46"/>
      <c r="C246" s="28"/>
      <c r="D246" s="28"/>
      <c r="E246" s="28"/>
      <c r="F246" s="28"/>
      <c r="G246" s="54"/>
      <c r="H246" s="28"/>
      <c r="I246" s="28"/>
      <c r="J246" s="18" t="e">
        <f>VLOOKUP(I246,'Base de données'!$C$5:$E$46,2,FALSE)</f>
        <v>#N/A</v>
      </c>
      <c r="K246" s="44" t="str">
        <f>IF(ISNA(VLOOKUP(I246,'Base de données'!$C$5:$E$46,3,FALSE)),"Donnée automatique",VLOOKUP(I246,'Base de données'!$C$5:$E$46,3,FALSE))</f>
        <v>Donnée automatique</v>
      </c>
      <c r="L246" s="28"/>
      <c r="M246" s="53"/>
      <c r="N246" s="53" t="str">
        <f t="shared" si="8"/>
        <v>Ne pas compléter</v>
      </c>
      <c r="O246" s="28" t="str">
        <f t="shared" si="9"/>
        <v>Ne pas compléter</v>
      </c>
      <c r="P246" s="28"/>
      <c r="Q246" s="28"/>
      <c r="R246" s="28"/>
      <c r="S246" s="28"/>
      <c r="T246" s="28"/>
      <c r="U246" s="57" t="str">
        <f>IF(ISNA(VLOOKUP(I246,'Base de données'!$G$26:$H$63,2,FALSE)),"Donnée automatique",VLOOKUP(I246,'Base de données'!$G$26:$H$63,2,FALSE))</f>
        <v>Donnée automatique</v>
      </c>
    </row>
    <row r="247" spans="1:21" x14ac:dyDescent="0.2">
      <c r="A247" s="27"/>
      <c r="B247" s="46"/>
      <c r="C247" s="28"/>
      <c r="D247" s="28"/>
      <c r="E247" s="28"/>
      <c r="F247" s="28"/>
      <c r="G247" s="54"/>
      <c r="H247" s="28"/>
      <c r="I247" s="28"/>
      <c r="J247" s="18" t="e">
        <f>VLOOKUP(I247,'Base de données'!$C$5:$E$46,2,FALSE)</f>
        <v>#N/A</v>
      </c>
      <c r="K247" s="44" t="str">
        <f>IF(ISNA(VLOOKUP(I247,'Base de données'!$C$5:$E$46,3,FALSE)),"Donnée automatique",VLOOKUP(I247,'Base de données'!$C$5:$E$46,3,FALSE))</f>
        <v>Donnée automatique</v>
      </c>
      <c r="L247" s="28"/>
      <c r="M247" s="53"/>
      <c r="N247" s="53" t="str">
        <f t="shared" si="8"/>
        <v>Ne pas compléter</v>
      </c>
      <c r="O247" s="28" t="str">
        <f t="shared" si="9"/>
        <v>Ne pas compléter</v>
      </c>
      <c r="P247" s="28"/>
      <c r="Q247" s="28"/>
      <c r="R247" s="28"/>
      <c r="S247" s="28"/>
      <c r="T247" s="28"/>
      <c r="U247" s="57" t="str">
        <f>IF(ISNA(VLOOKUP(I247,'Base de données'!$G$26:$H$63,2,FALSE)),"Donnée automatique",VLOOKUP(I247,'Base de données'!$G$26:$H$63,2,FALSE))</f>
        <v>Donnée automatique</v>
      </c>
    </row>
    <row r="248" spans="1:21" x14ac:dyDescent="0.2">
      <c r="A248" s="27"/>
      <c r="B248" s="46"/>
      <c r="C248" s="28"/>
      <c r="D248" s="28"/>
      <c r="E248" s="28"/>
      <c r="F248" s="28"/>
      <c r="G248" s="54"/>
      <c r="H248" s="28"/>
      <c r="I248" s="28"/>
      <c r="J248" s="18" t="e">
        <f>VLOOKUP(I248,'Base de données'!$C$5:$E$46,2,FALSE)</f>
        <v>#N/A</v>
      </c>
      <c r="K248" s="44" t="str">
        <f>IF(ISNA(VLOOKUP(I248,'Base de données'!$C$5:$E$46,3,FALSE)),"Donnée automatique",VLOOKUP(I248,'Base de données'!$C$5:$E$46,3,FALSE))</f>
        <v>Donnée automatique</v>
      </c>
      <c r="L248" s="28"/>
      <c r="M248" s="53"/>
      <c r="N248" s="53" t="str">
        <f t="shared" si="8"/>
        <v>Ne pas compléter</v>
      </c>
      <c r="O248" s="28" t="str">
        <f t="shared" si="9"/>
        <v>Ne pas compléter</v>
      </c>
      <c r="P248" s="28"/>
      <c r="Q248" s="28"/>
      <c r="R248" s="28"/>
      <c r="S248" s="28"/>
      <c r="T248" s="28"/>
      <c r="U248" s="57" t="str">
        <f>IF(ISNA(VLOOKUP(I248,'Base de données'!$G$26:$H$63,2,FALSE)),"Donnée automatique",VLOOKUP(I248,'Base de données'!$G$26:$H$63,2,FALSE))</f>
        <v>Donnée automatique</v>
      </c>
    </row>
    <row r="249" spans="1:21" x14ac:dyDescent="0.2">
      <c r="A249" s="27"/>
      <c r="B249" s="46"/>
      <c r="C249" s="28"/>
      <c r="D249" s="28"/>
      <c r="E249" s="28"/>
      <c r="F249" s="28"/>
      <c r="G249" s="54"/>
      <c r="H249" s="28"/>
      <c r="I249" s="28"/>
      <c r="J249" s="18" t="e">
        <f>VLOOKUP(I249,'Base de données'!$C$5:$E$46,2,FALSE)</f>
        <v>#N/A</v>
      </c>
      <c r="K249" s="44" t="str">
        <f>IF(ISNA(VLOOKUP(I249,'Base de données'!$C$5:$E$46,3,FALSE)),"Donnée automatique",VLOOKUP(I249,'Base de données'!$C$5:$E$46,3,FALSE))</f>
        <v>Donnée automatique</v>
      </c>
      <c r="L249" s="28"/>
      <c r="M249" s="53"/>
      <c r="N249" s="53" t="str">
        <f t="shared" si="8"/>
        <v>Ne pas compléter</v>
      </c>
      <c r="O249" s="28" t="str">
        <f t="shared" si="9"/>
        <v>Ne pas compléter</v>
      </c>
      <c r="P249" s="28"/>
      <c r="Q249" s="28"/>
      <c r="R249" s="28"/>
      <c r="S249" s="28"/>
      <c r="T249" s="28"/>
      <c r="U249" s="57" t="str">
        <f>IF(ISNA(VLOOKUP(I249,'Base de données'!$G$26:$H$63,2,FALSE)),"Donnée automatique",VLOOKUP(I249,'Base de données'!$G$26:$H$63,2,FALSE))</f>
        <v>Donnée automatique</v>
      </c>
    </row>
    <row r="250" spans="1:21" x14ac:dyDescent="0.2">
      <c r="A250" s="27"/>
      <c r="B250" s="46"/>
      <c r="C250" s="28"/>
      <c r="D250" s="28"/>
      <c r="E250" s="28"/>
      <c r="F250" s="28"/>
      <c r="G250" s="54"/>
      <c r="H250" s="28"/>
      <c r="I250" s="28"/>
      <c r="J250" s="18" t="e">
        <f>VLOOKUP(I250,'Base de données'!$C$5:$E$46,2,FALSE)</f>
        <v>#N/A</v>
      </c>
      <c r="K250" s="44" t="str">
        <f>IF(ISNA(VLOOKUP(I250,'Base de données'!$C$5:$E$46,3,FALSE)),"Donnée automatique",VLOOKUP(I250,'Base de données'!$C$5:$E$46,3,FALSE))</f>
        <v>Donnée automatique</v>
      </c>
      <c r="L250" s="28"/>
      <c r="M250" s="53"/>
      <c r="N250" s="53" t="str">
        <f t="shared" si="8"/>
        <v>Ne pas compléter</v>
      </c>
      <c r="O250" s="28" t="str">
        <f t="shared" si="9"/>
        <v>Ne pas compléter</v>
      </c>
      <c r="P250" s="28"/>
      <c r="Q250" s="28"/>
      <c r="R250" s="28"/>
      <c r="S250" s="28"/>
      <c r="T250" s="28"/>
      <c r="U250" s="57" t="str">
        <f>IF(ISNA(VLOOKUP(I250,'Base de données'!$G$26:$H$63,2,FALSE)),"Donnée automatique",VLOOKUP(I250,'Base de données'!$G$26:$H$63,2,FALSE))</f>
        <v>Donnée automatique</v>
      </c>
    </row>
    <row r="251" spans="1:21" x14ac:dyDescent="0.2">
      <c r="A251" s="27"/>
      <c r="B251" s="46"/>
      <c r="C251" s="28"/>
      <c r="D251" s="28"/>
      <c r="E251" s="28"/>
      <c r="F251" s="28"/>
      <c r="G251" s="54"/>
      <c r="H251" s="28"/>
      <c r="I251" s="28"/>
      <c r="J251" s="18" t="e">
        <f>VLOOKUP(I251,'Base de données'!$C$5:$E$46,2,FALSE)</f>
        <v>#N/A</v>
      </c>
      <c r="K251" s="44" t="str">
        <f>IF(ISNA(VLOOKUP(I251,'Base de données'!$C$5:$E$46,3,FALSE)),"Donnée automatique",VLOOKUP(I251,'Base de données'!$C$5:$E$46,3,FALSE))</f>
        <v>Donnée automatique</v>
      </c>
      <c r="L251" s="28"/>
      <c r="M251" s="53"/>
      <c r="N251" s="53" t="str">
        <f t="shared" si="8"/>
        <v>Ne pas compléter</v>
      </c>
      <c r="O251" s="28" t="str">
        <f t="shared" si="9"/>
        <v>Ne pas compléter</v>
      </c>
      <c r="P251" s="28"/>
      <c r="Q251" s="28"/>
      <c r="R251" s="28"/>
      <c r="S251" s="28"/>
      <c r="T251" s="28"/>
      <c r="U251" s="57" t="str">
        <f>IF(ISNA(VLOOKUP(I251,'Base de données'!$G$26:$H$63,2,FALSE)),"Donnée automatique",VLOOKUP(I251,'Base de données'!$G$26:$H$63,2,FALSE))</f>
        <v>Donnée automatique</v>
      </c>
    </row>
    <row r="252" spans="1:21" x14ac:dyDescent="0.2">
      <c r="A252" s="27"/>
      <c r="B252" s="46"/>
      <c r="C252" s="28"/>
      <c r="D252" s="28"/>
      <c r="E252" s="28"/>
      <c r="F252" s="28"/>
      <c r="G252" s="54"/>
      <c r="H252" s="28"/>
      <c r="I252" s="28"/>
      <c r="J252" s="18" t="e">
        <f>VLOOKUP(I252,'Base de données'!$C$5:$E$46,2,FALSE)</f>
        <v>#N/A</v>
      </c>
      <c r="K252" s="44" t="str">
        <f>IF(ISNA(VLOOKUP(I252,'Base de données'!$C$5:$E$46,3,FALSE)),"Donnée automatique",VLOOKUP(I252,'Base de données'!$C$5:$E$46,3,FALSE))</f>
        <v>Donnée automatique</v>
      </c>
      <c r="L252" s="28"/>
      <c r="M252" s="53"/>
      <c r="N252" s="53" t="str">
        <f t="shared" si="8"/>
        <v>Ne pas compléter</v>
      </c>
      <c r="O252" s="28" t="str">
        <f t="shared" si="9"/>
        <v>Ne pas compléter</v>
      </c>
      <c r="P252" s="28"/>
      <c r="Q252" s="28"/>
      <c r="R252" s="28"/>
      <c r="S252" s="28"/>
      <c r="T252" s="28"/>
      <c r="U252" s="57" t="str">
        <f>IF(ISNA(VLOOKUP(I252,'Base de données'!$G$26:$H$63,2,FALSE)),"Donnée automatique",VLOOKUP(I252,'Base de données'!$G$26:$H$63,2,FALSE))</f>
        <v>Donnée automatique</v>
      </c>
    </row>
    <row r="253" spans="1:21" x14ac:dyDescent="0.2">
      <c r="A253" s="27"/>
      <c r="B253" s="46"/>
      <c r="C253" s="28"/>
      <c r="D253" s="28"/>
      <c r="E253" s="28"/>
      <c r="F253" s="28"/>
      <c r="G253" s="54"/>
      <c r="H253" s="28"/>
      <c r="I253" s="28"/>
      <c r="J253" s="18" t="e">
        <f>VLOOKUP(I253,'Base de données'!$C$5:$E$46,2,FALSE)</f>
        <v>#N/A</v>
      </c>
      <c r="K253" s="44" t="str">
        <f>IF(ISNA(VLOOKUP(I253,'Base de données'!$C$5:$E$46,3,FALSE)),"Donnée automatique",VLOOKUP(I253,'Base de données'!$C$5:$E$46,3,FALSE))</f>
        <v>Donnée automatique</v>
      </c>
      <c r="L253" s="28"/>
      <c r="M253" s="53"/>
      <c r="N253" s="53" t="str">
        <f t="shared" si="8"/>
        <v>Ne pas compléter</v>
      </c>
      <c r="O253" s="28" t="str">
        <f t="shared" si="9"/>
        <v>Ne pas compléter</v>
      </c>
      <c r="P253" s="28"/>
      <c r="Q253" s="28"/>
      <c r="R253" s="28"/>
      <c r="S253" s="28"/>
      <c r="T253" s="28"/>
      <c r="U253" s="57" t="str">
        <f>IF(ISNA(VLOOKUP(I253,'Base de données'!$G$26:$H$63,2,FALSE)),"Donnée automatique",VLOOKUP(I253,'Base de données'!$G$26:$H$63,2,FALSE))</f>
        <v>Donnée automatique</v>
      </c>
    </row>
    <row r="254" spans="1:21" x14ac:dyDescent="0.2">
      <c r="A254" s="27"/>
      <c r="B254" s="46"/>
      <c r="C254" s="28"/>
      <c r="D254" s="28"/>
      <c r="E254" s="28"/>
      <c r="F254" s="28"/>
      <c r="G254" s="54"/>
      <c r="H254" s="28"/>
      <c r="I254" s="28"/>
      <c r="J254" s="18" t="e">
        <f>VLOOKUP(I254,'Base de données'!$C$5:$E$46,2,FALSE)</f>
        <v>#N/A</v>
      </c>
      <c r="K254" s="44" t="str">
        <f>IF(ISNA(VLOOKUP(I254,'Base de données'!$C$5:$E$46,3,FALSE)),"Donnée automatique",VLOOKUP(I254,'Base de données'!$C$5:$E$46,3,FALSE))</f>
        <v>Donnée automatique</v>
      </c>
      <c r="L254" s="28"/>
      <c r="M254" s="53"/>
      <c r="N254" s="53" t="str">
        <f t="shared" si="8"/>
        <v>Ne pas compléter</v>
      </c>
      <c r="O254" s="28" t="str">
        <f t="shared" si="9"/>
        <v>Ne pas compléter</v>
      </c>
      <c r="P254" s="28"/>
      <c r="Q254" s="28"/>
      <c r="R254" s="28"/>
      <c r="S254" s="28"/>
      <c r="T254" s="28"/>
      <c r="U254" s="57" t="str">
        <f>IF(ISNA(VLOOKUP(I254,'Base de données'!$G$26:$H$63,2,FALSE)),"Donnée automatique",VLOOKUP(I254,'Base de données'!$G$26:$H$63,2,FALSE))</f>
        <v>Donnée automatique</v>
      </c>
    </row>
    <row r="255" spans="1:21" x14ac:dyDescent="0.2">
      <c r="A255" s="27"/>
      <c r="B255" s="46"/>
      <c r="C255" s="28"/>
      <c r="D255" s="28"/>
      <c r="E255" s="28"/>
      <c r="F255" s="28"/>
      <c r="G255" s="54"/>
      <c r="H255" s="28"/>
      <c r="I255" s="28"/>
      <c r="J255" s="18" t="e">
        <f>VLOOKUP(I255,'Base de données'!$C$5:$E$46,2,FALSE)</f>
        <v>#N/A</v>
      </c>
      <c r="K255" s="44" t="str">
        <f>IF(ISNA(VLOOKUP(I255,'Base de données'!$C$5:$E$46,3,FALSE)),"Donnée automatique",VLOOKUP(I255,'Base de données'!$C$5:$E$46,3,FALSE))</f>
        <v>Donnée automatique</v>
      </c>
      <c r="L255" s="28"/>
      <c r="M255" s="53"/>
      <c r="N255" s="53" t="str">
        <f t="shared" si="8"/>
        <v>Ne pas compléter</v>
      </c>
      <c r="O255" s="28" t="str">
        <f t="shared" si="9"/>
        <v>Ne pas compléter</v>
      </c>
      <c r="P255" s="28"/>
      <c r="Q255" s="28"/>
      <c r="R255" s="28"/>
      <c r="S255" s="28"/>
      <c r="T255" s="28"/>
      <c r="U255" s="57" t="str">
        <f>IF(ISNA(VLOOKUP(I255,'Base de données'!$G$26:$H$63,2,FALSE)),"Donnée automatique",VLOOKUP(I255,'Base de données'!$G$26:$H$63,2,FALSE))</f>
        <v>Donnée automatique</v>
      </c>
    </row>
    <row r="256" spans="1:21" x14ac:dyDescent="0.2">
      <c r="A256" s="27"/>
      <c r="B256" s="46"/>
      <c r="C256" s="28"/>
      <c r="D256" s="28"/>
      <c r="E256" s="28"/>
      <c r="F256" s="28"/>
      <c r="G256" s="54"/>
      <c r="H256" s="28"/>
      <c r="I256" s="28"/>
      <c r="J256" s="18" t="e">
        <f>VLOOKUP(I256,'Base de données'!$C$5:$E$46,2,FALSE)</f>
        <v>#N/A</v>
      </c>
      <c r="K256" s="44" t="str">
        <f>IF(ISNA(VLOOKUP(I256,'Base de données'!$C$5:$E$46,3,FALSE)),"Donnée automatique",VLOOKUP(I256,'Base de données'!$C$5:$E$46,3,FALSE))</f>
        <v>Donnée automatique</v>
      </c>
      <c r="L256" s="28"/>
      <c r="M256" s="53"/>
      <c r="N256" s="53" t="str">
        <f t="shared" si="8"/>
        <v>Ne pas compléter</v>
      </c>
      <c r="O256" s="28" t="str">
        <f t="shared" si="9"/>
        <v>Ne pas compléter</v>
      </c>
      <c r="P256" s="28"/>
      <c r="Q256" s="28"/>
      <c r="R256" s="28"/>
      <c r="S256" s="28"/>
      <c r="T256" s="28"/>
      <c r="U256" s="57" t="str">
        <f>IF(ISNA(VLOOKUP(I256,'Base de données'!$G$26:$H$63,2,FALSE)),"Donnée automatique",VLOOKUP(I256,'Base de données'!$G$26:$H$63,2,FALSE))</f>
        <v>Donnée automatique</v>
      </c>
    </row>
    <row r="257" spans="1:21" x14ac:dyDescent="0.2">
      <c r="A257" s="27"/>
      <c r="B257" s="46"/>
      <c r="C257" s="28"/>
      <c r="D257" s="28"/>
      <c r="E257" s="28"/>
      <c r="F257" s="28"/>
      <c r="G257" s="54"/>
      <c r="H257" s="28"/>
      <c r="I257" s="28"/>
      <c r="J257" s="18" t="e">
        <f>VLOOKUP(I257,'Base de données'!$C$5:$E$46,2,FALSE)</f>
        <v>#N/A</v>
      </c>
      <c r="K257" s="44" t="str">
        <f>IF(ISNA(VLOOKUP(I257,'Base de données'!$C$5:$E$46,3,FALSE)),"Donnée automatique",VLOOKUP(I257,'Base de données'!$C$5:$E$46,3,FALSE))</f>
        <v>Donnée automatique</v>
      </c>
      <c r="L257" s="28"/>
      <c r="M257" s="53"/>
      <c r="N257" s="53" t="str">
        <f t="shared" si="8"/>
        <v>Ne pas compléter</v>
      </c>
      <c r="O257" s="28" t="str">
        <f t="shared" si="9"/>
        <v>Ne pas compléter</v>
      </c>
      <c r="P257" s="28"/>
      <c r="Q257" s="28"/>
      <c r="R257" s="28"/>
      <c r="S257" s="28"/>
      <c r="T257" s="28"/>
      <c r="U257" s="57" t="str">
        <f>IF(ISNA(VLOOKUP(I257,'Base de données'!$G$26:$H$63,2,FALSE)),"Donnée automatique",VLOOKUP(I257,'Base de données'!$G$26:$H$63,2,FALSE))</f>
        <v>Donnée automatique</v>
      </c>
    </row>
    <row r="258" spans="1:21" x14ac:dyDescent="0.2">
      <c r="A258" s="27"/>
      <c r="B258" s="46"/>
      <c r="C258" s="28"/>
      <c r="D258" s="28"/>
      <c r="E258" s="28"/>
      <c r="F258" s="28"/>
      <c r="G258" s="54"/>
      <c r="H258" s="28"/>
      <c r="I258" s="28"/>
      <c r="J258" s="18" t="e">
        <f>VLOOKUP(I258,'Base de données'!$C$5:$E$46,2,FALSE)</f>
        <v>#N/A</v>
      </c>
      <c r="K258" s="44" t="str">
        <f>IF(ISNA(VLOOKUP(I258,'Base de données'!$C$5:$E$46,3,FALSE)),"Donnée automatique",VLOOKUP(I258,'Base de données'!$C$5:$E$46,3,FALSE))</f>
        <v>Donnée automatique</v>
      </c>
      <c r="L258" s="28"/>
      <c r="M258" s="53"/>
      <c r="N258" s="53" t="str">
        <f t="shared" si="8"/>
        <v>Ne pas compléter</v>
      </c>
      <c r="O258" s="28" t="str">
        <f t="shared" si="9"/>
        <v>Ne pas compléter</v>
      </c>
      <c r="P258" s="28"/>
      <c r="Q258" s="28"/>
      <c r="R258" s="28"/>
      <c r="S258" s="28"/>
      <c r="T258" s="28"/>
      <c r="U258" s="57" t="str">
        <f>IF(ISNA(VLOOKUP(I258,'Base de données'!$G$26:$H$63,2,FALSE)),"Donnée automatique",VLOOKUP(I258,'Base de données'!$G$26:$H$63,2,FALSE))</f>
        <v>Donnée automatique</v>
      </c>
    </row>
    <row r="259" spans="1:21" x14ac:dyDescent="0.2">
      <c r="A259" s="27"/>
      <c r="B259" s="46"/>
      <c r="C259" s="28"/>
      <c r="D259" s="28"/>
      <c r="E259" s="28"/>
      <c r="F259" s="28"/>
      <c r="G259" s="54"/>
      <c r="H259" s="28"/>
      <c r="I259" s="28"/>
      <c r="J259" s="18" t="e">
        <f>VLOOKUP(I259,'Base de données'!$C$5:$E$46,2,FALSE)</f>
        <v>#N/A</v>
      </c>
      <c r="K259" s="44" t="str">
        <f>IF(ISNA(VLOOKUP(I259,'Base de données'!$C$5:$E$46,3,FALSE)),"Donnée automatique",VLOOKUP(I259,'Base de données'!$C$5:$E$46,3,FALSE))</f>
        <v>Donnée automatique</v>
      </c>
      <c r="L259" s="28"/>
      <c r="M259" s="53"/>
      <c r="N259" s="53" t="str">
        <f t="shared" si="8"/>
        <v>Ne pas compléter</v>
      </c>
      <c r="O259" s="28" t="str">
        <f t="shared" si="9"/>
        <v>Ne pas compléter</v>
      </c>
      <c r="P259" s="28"/>
      <c r="Q259" s="28"/>
      <c r="R259" s="28"/>
      <c r="S259" s="28"/>
      <c r="T259" s="28"/>
      <c r="U259" s="57" t="str">
        <f>IF(ISNA(VLOOKUP(I259,'Base de données'!$G$26:$H$63,2,FALSE)),"Donnée automatique",VLOOKUP(I259,'Base de données'!$G$26:$H$63,2,FALSE))</f>
        <v>Donnée automatique</v>
      </c>
    </row>
    <row r="260" spans="1:21" x14ac:dyDescent="0.2">
      <c r="A260" s="27"/>
      <c r="B260" s="46"/>
      <c r="C260" s="28"/>
      <c r="D260" s="28"/>
      <c r="E260" s="28"/>
      <c r="F260" s="28"/>
      <c r="G260" s="54"/>
      <c r="H260" s="28"/>
      <c r="I260" s="28"/>
      <c r="J260" s="18" t="e">
        <f>VLOOKUP(I260,'Base de données'!$C$5:$E$46,2,FALSE)</f>
        <v>#N/A</v>
      </c>
      <c r="K260" s="44" t="str">
        <f>IF(ISNA(VLOOKUP(I260,'Base de données'!$C$5:$E$46,3,FALSE)),"Donnée automatique",VLOOKUP(I260,'Base de données'!$C$5:$E$46,3,FALSE))</f>
        <v>Donnée automatique</v>
      </c>
      <c r="L260" s="28"/>
      <c r="M260" s="53"/>
      <c r="N260" s="53" t="str">
        <f t="shared" si="8"/>
        <v>Ne pas compléter</v>
      </c>
      <c r="O260" s="28" t="str">
        <f t="shared" si="9"/>
        <v>Ne pas compléter</v>
      </c>
      <c r="P260" s="28"/>
      <c r="Q260" s="28"/>
      <c r="R260" s="28"/>
      <c r="S260" s="28"/>
      <c r="T260" s="28"/>
      <c r="U260" s="57" t="str">
        <f>IF(ISNA(VLOOKUP(I260,'Base de données'!$G$26:$H$63,2,FALSE)),"Donnée automatique",VLOOKUP(I260,'Base de données'!$G$26:$H$63,2,FALSE))</f>
        <v>Donnée automatique</v>
      </c>
    </row>
    <row r="261" spans="1:21" x14ac:dyDescent="0.2">
      <c r="A261" s="27"/>
      <c r="B261" s="46"/>
      <c r="C261" s="28"/>
      <c r="D261" s="28"/>
      <c r="E261" s="28"/>
      <c r="F261" s="28"/>
      <c r="G261" s="54"/>
      <c r="H261" s="28"/>
      <c r="I261" s="28"/>
      <c r="J261" s="18" t="e">
        <f>VLOOKUP(I261,'Base de données'!$C$5:$E$46,2,FALSE)</f>
        <v>#N/A</v>
      </c>
      <c r="K261" s="44" t="str">
        <f>IF(ISNA(VLOOKUP(I261,'Base de données'!$C$5:$E$46,3,FALSE)),"Donnée automatique",VLOOKUP(I261,'Base de données'!$C$5:$E$46,3,FALSE))</f>
        <v>Donnée automatique</v>
      </c>
      <c r="L261" s="28"/>
      <c r="M261" s="53"/>
      <c r="N261" s="53" t="str">
        <f t="shared" si="8"/>
        <v>Ne pas compléter</v>
      </c>
      <c r="O261" s="28" t="str">
        <f t="shared" si="9"/>
        <v>Ne pas compléter</v>
      </c>
      <c r="P261" s="28"/>
      <c r="Q261" s="28"/>
      <c r="R261" s="28"/>
      <c r="S261" s="28"/>
      <c r="T261" s="28"/>
      <c r="U261" s="57" t="str">
        <f>IF(ISNA(VLOOKUP(I261,'Base de données'!$G$26:$H$63,2,FALSE)),"Donnée automatique",VLOOKUP(I261,'Base de données'!$G$26:$H$63,2,FALSE))</f>
        <v>Donnée automatique</v>
      </c>
    </row>
    <row r="262" spans="1:21" x14ac:dyDescent="0.2">
      <c r="A262" s="27"/>
      <c r="B262" s="46"/>
      <c r="C262" s="28"/>
      <c r="D262" s="28"/>
      <c r="E262" s="28"/>
      <c r="F262" s="28"/>
      <c r="G262" s="54"/>
      <c r="H262" s="28"/>
      <c r="I262" s="28"/>
      <c r="J262" s="18" t="e">
        <f>VLOOKUP(I262,'Base de données'!$C$5:$E$46,2,FALSE)</f>
        <v>#N/A</v>
      </c>
      <c r="K262" s="44" t="str">
        <f>IF(ISNA(VLOOKUP(I262,'Base de données'!$C$5:$E$46,3,FALSE)),"Donnée automatique",VLOOKUP(I262,'Base de données'!$C$5:$E$46,3,FALSE))</f>
        <v>Donnée automatique</v>
      </c>
      <c r="L262" s="28"/>
      <c r="M262" s="53"/>
      <c r="N262" s="53" t="str">
        <f t="shared" si="8"/>
        <v>Ne pas compléter</v>
      </c>
      <c r="O262" s="28" t="str">
        <f t="shared" si="9"/>
        <v>Ne pas compléter</v>
      </c>
      <c r="P262" s="28"/>
      <c r="Q262" s="28"/>
      <c r="R262" s="28"/>
      <c r="S262" s="28"/>
      <c r="T262" s="28"/>
      <c r="U262" s="57" t="str">
        <f>IF(ISNA(VLOOKUP(I262,'Base de données'!$G$26:$H$63,2,FALSE)),"Donnée automatique",VLOOKUP(I262,'Base de données'!$G$26:$H$63,2,FALSE))</f>
        <v>Donnée automatique</v>
      </c>
    </row>
    <row r="263" spans="1:21" x14ac:dyDescent="0.2">
      <c r="A263" s="27"/>
      <c r="B263" s="46"/>
      <c r="C263" s="28"/>
      <c r="D263" s="28"/>
      <c r="E263" s="28"/>
      <c r="F263" s="28"/>
      <c r="G263" s="54"/>
      <c r="H263" s="28"/>
      <c r="I263" s="28"/>
      <c r="J263" s="18" t="e">
        <f>VLOOKUP(I263,'Base de données'!$C$5:$E$46,2,FALSE)</f>
        <v>#N/A</v>
      </c>
      <c r="K263" s="44" t="str">
        <f>IF(ISNA(VLOOKUP(I263,'Base de données'!$C$5:$E$46,3,FALSE)),"Donnée automatique",VLOOKUP(I263,'Base de données'!$C$5:$E$46,3,FALSE))</f>
        <v>Donnée automatique</v>
      </c>
      <c r="L263" s="28"/>
      <c r="M263" s="53"/>
      <c r="N263" s="53" t="str">
        <f t="shared" si="8"/>
        <v>Ne pas compléter</v>
      </c>
      <c r="O263" s="28" t="str">
        <f t="shared" si="9"/>
        <v>Ne pas compléter</v>
      </c>
      <c r="P263" s="28"/>
      <c r="Q263" s="28"/>
      <c r="R263" s="28"/>
      <c r="S263" s="28"/>
      <c r="T263" s="28"/>
      <c r="U263" s="57" t="str">
        <f>IF(ISNA(VLOOKUP(I263,'Base de données'!$G$26:$H$63,2,FALSE)),"Donnée automatique",VLOOKUP(I263,'Base de données'!$G$26:$H$63,2,FALSE))</f>
        <v>Donnée automatique</v>
      </c>
    </row>
    <row r="264" spans="1:21" x14ac:dyDescent="0.2">
      <c r="A264" s="27"/>
      <c r="B264" s="46"/>
      <c r="C264" s="28"/>
      <c r="D264" s="28"/>
      <c r="E264" s="28"/>
      <c r="F264" s="28"/>
      <c r="G264" s="54"/>
      <c r="H264" s="28"/>
      <c r="I264" s="28"/>
      <c r="J264" s="18" t="e">
        <f>VLOOKUP(I264,'Base de données'!$C$5:$E$46,2,FALSE)</f>
        <v>#N/A</v>
      </c>
      <c r="K264" s="44" t="str">
        <f>IF(ISNA(VLOOKUP(I264,'Base de données'!$C$5:$E$46,3,FALSE)),"Donnée automatique",VLOOKUP(I264,'Base de données'!$C$5:$E$46,3,FALSE))</f>
        <v>Donnée automatique</v>
      </c>
      <c r="L264" s="28"/>
      <c r="M264" s="53"/>
      <c r="N264" s="53" t="str">
        <f t="shared" si="8"/>
        <v>Ne pas compléter</v>
      </c>
      <c r="O264" s="28" t="str">
        <f t="shared" si="9"/>
        <v>Ne pas compléter</v>
      </c>
      <c r="P264" s="28"/>
      <c r="Q264" s="28"/>
      <c r="R264" s="28"/>
      <c r="S264" s="28"/>
      <c r="T264" s="28"/>
      <c r="U264" s="57" t="str">
        <f>IF(ISNA(VLOOKUP(I264,'Base de données'!$G$26:$H$63,2,FALSE)),"Donnée automatique",VLOOKUP(I264,'Base de données'!$G$26:$H$63,2,FALSE))</f>
        <v>Donnée automatique</v>
      </c>
    </row>
    <row r="265" spans="1:21" x14ac:dyDescent="0.2">
      <c r="A265" s="27"/>
      <c r="B265" s="46"/>
      <c r="C265" s="28"/>
      <c r="D265" s="28"/>
      <c r="E265" s="28"/>
      <c r="F265" s="28"/>
      <c r="G265" s="54"/>
      <c r="H265" s="28"/>
      <c r="I265" s="28"/>
      <c r="J265" s="18" t="e">
        <f>VLOOKUP(I265,'Base de données'!$C$5:$E$46,2,FALSE)</f>
        <v>#N/A</v>
      </c>
      <c r="K265" s="44" t="str">
        <f>IF(ISNA(VLOOKUP(I265,'Base de données'!$C$5:$E$46,3,FALSE)),"Donnée automatique",VLOOKUP(I265,'Base de données'!$C$5:$E$46,3,FALSE))</f>
        <v>Donnée automatique</v>
      </c>
      <c r="L265" s="28"/>
      <c r="M265" s="53"/>
      <c r="N265" s="53" t="str">
        <f t="shared" si="8"/>
        <v>Ne pas compléter</v>
      </c>
      <c r="O265" s="28" t="str">
        <f t="shared" si="9"/>
        <v>Ne pas compléter</v>
      </c>
      <c r="P265" s="28"/>
      <c r="Q265" s="28"/>
      <c r="R265" s="28"/>
      <c r="S265" s="28"/>
      <c r="T265" s="28"/>
      <c r="U265" s="57" t="str">
        <f>IF(ISNA(VLOOKUP(I265,'Base de données'!$G$26:$H$63,2,FALSE)),"Donnée automatique",VLOOKUP(I265,'Base de données'!$G$26:$H$63,2,FALSE))</f>
        <v>Donnée automatique</v>
      </c>
    </row>
    <row r="266" spans="1:21" x14ac:dyDescent="0.2">
      <c r="A266" s="27"/>
      <c r="B266" s="46"/>
      <c r="C266" s="28"/>
      <c r="D266" s="28"/>
      <c r="E266" s="28"/>
      <c r="F266" s="28"/>
      <c r="G266" s="54"/>
      <c r="H266" s="28"/>
      <c r="I266" s="28"/>
      <c r="J266" s="18" t="e">
        <f>VLOOKUP(I266,'Base de données'!$C$5:$E$46,2,FALSE)</f>
        <v>#N/A</v>
      </c>
      <c r="K266" s="44" t="str">
        <f>IF(ISNA(VLOOKUP(I266,'Base de données'!$C$5:$E$46,3,FALSE)),"Donnée automatique",VLOOKUP(I266,'Base de données'!$C$5:$E$46,3,FALSE))</f>
        <v>Donnée automatique</v>
      </c>
      <c r="L266" s="28"/>
      <c r="M266" s="53"/>
      <c r="N266" s="53" t="str">
        <f t="shared" si="8"/>
        <v>Ne pas compléter</v>
      </c>
      <c r="O266" s="28" t="str">
        <f t="shared" si="9"/>
        <v>Ne pas compléter</v>
      </c>
      <c r="P266" s="28"/>
      <c r="Q266" s="28"/>
      <c r="R266" s="28"/>
      <c r="S266" s="28"/>
      <c r="T266" s="28"/>
      <c r="U266" s="57" t="str">
        <f>IF(ISNA(VLOOKUP(I266,'Base de données'!$G$26:$H$63,2,FALSE)),"Donnée automatique",VLOOKUP(I266,'Base de données'!$G$26:$H$63,2,FALSE))</f>
        <v>Donnée automatique</v>
      </c>
    </row>
    <row r="267" spans="1:21" x14ac:dyDescent="0.2">
      <c r="A267" s="27"/>
      <c r="B267" s="46"/>
      <c r="C267" s="28"/>
      <c r="D267" s="28"/>
      <c r="E267" s="28"/>
      <c r="F267" s="28"/>
      <c r="G267" s="54"/>
      <c r="H267" s="28"/>
      <c r="I267" s="28"/>
      <c r="J267" s="18" t="e">
        <f>VLOOKUP(I267,'Base de données'!$C$5:$E$46,2,FALSE)</f>
        <v>#N/A</v>
      </c>
      <c r="K267" s="44" t="str">
        <f>IF(ISNA(VLOOKUP(I267,'Base de données'!$C$5:$E$46,3,FALSE)),"Donnée automatique",VLOOKUP(I267,'Base de données'!$C$5:$E$46,3,FALSE))</f>
        <v>Donnée automatique</v>
      </c>
      <c r="L267" s="28"/>
      <c r="M267" s="53"/>
      <c r="N267" s="53" t="str">
        <f t="shared" si="8"/>
        <v>Ne pas compléter</v>
      </c>
      <c r="O267" s="28" t="str">
        <f t="shared" si="9"/>
        <v>Ne pas compléter</v>
      </c>
      <c r="P267" s="28"/>
      <c r="Q267" s="28"/>
      <c r="R267" s="28"/>
      <c r="S267" s="28"/>
      <c r="T267" s="28"/>
      <c r="U267" s="57" t="str">
        <f>IF(ISNA(VLOOKUP(I267,'Base de données'!$G$26:$H$63,2,FALSE)),"Donnée automatique",VLOOKUP(I267,'Base de données'!$G$26:$H$63,2,FALSE))</f>
        <v>Donnée automatique</v>
      </c>
    </row>
    <row r="268" spans="1:21" x14ac:dyDescent="0.2">
      <c r="A268" s="27"/>
      <c r="B268" s="46"/>
      <c r="C268" s="28"/>
      <c r="D268" s="28"/>
      <c r="E268" s="28"/>
      <c r="F268" s="28"/>
      <c r="G268" s="54"/>
      <c r="H268" s="28"/>
      <c r="I268" s="28"/>
      <c r="J268" s="18" t="e">
        <f>VLOOKUP(I268,'Base de données'!$C$5:$E$46,2,FALSE)</f>
        <v>#N/A</v>
      </c>
      <c r="K268" s="44" t="str">
        <f>IF(ISNA(VLOOKUP(I268,'Base de données'!$C$5:$E$46,3,FALSE)),"Donnée automatique",VLOOKUP(I268,'Base de données'!$C$5:$E$46,3,FALSE))</f>
        <v>Donnée automatique</v>
      </c>
      <c r="L268" s="28"/>
      <c r="M268" s="53"/>
      <c r="N268" s="53" t="str">
        <f t="shared" si="8"/>
        <v>Ne pas compléter</v>
      </c>
      <c r="O268" s="28" t="str">
        <f t="shared" si="9"/>
        <v>Ne pas compléter</v>
      </c>
      <c r="P268" s="28"/>
      <c r="Q268" s="28"/>
      <c r="R268" s="28"/>
      <c r="S268" s="28"/>
      <c r="T268" s="28"/>
      <c r="U268" s="57" t="str">
        <f>IF(ISNA(VLOOKUP(I268,'Base de données'!$G$26:$H$63,2,FALSE)),"Donnée automatique",VLOOKUP(I268,'Base de données'!$G$26:$H$63,2,FALSE))</f>
        <v>Donnée automatique</v>
      </c>
    </row>
    <row r="269" spans="1:21" x14ac:dyDescent="0.2">
      <c r="A269" s="27"/>
      <c r="B269" s="46"/>
      <c r="C269" s="28"/>
      <c r="D269" s="28"/>
      <c r="E269" s="28"/>
      <c r="F269" s="28"/>
      <c r="G269" s="54"/>
      <c r="H269" s="28"/>
      <c r="I269" s="28"/>
      <c r="J269" s="18" t="e">
        <f>VLOOKUP(I269,'Base de données'!$C$5:$E$46,2,FALSE)</f>
        <v>#N/A</v>
      </c>
      <c r="K269" s="44" t="str">
        <f>IF(ISNA(VLOOKUP(I269,'Base de données'!$C$5:$E$46,3,FALSE)),"Donnée automatique",VLOOKUP(I269,'Base de données'!$C$5:$E$46,3,FALSE))</f>
        <v>Donnée automatique</v>
      </c>
      <c r="L269" s="28"/>
      <c r="M269" s="53"/>
      <c r="N269" s="53" t="str">
        <f t="shared" si="8"/>
        <v>Ne pas compléter</v>
      </c>
      <c r="O269" s="28" t="str">
        <f t="shared" si="9"/>
        <v>Ne pas compléter</v>
      </c>
      <c r="P269" s="28"/>
      <c r="Q269" s="28"/>
      <c r="R269" s="28"/>
      <c r="S269" s="28"/>
      <c r="T269" s="28"/>
      <c r="U269" s="57" t="str">
        <f>IF(ISNA(VLOOKUP(I269,'Base de données'!$G$26:$H$63,2,FALSE)),"Donnée automatique",VLOOKUP(I269,'Base de données'!$G$26:$H$63,2,FALSE))</f>
        <v>Donnée automatique</v>
      </c>
    </row>
    <row r="270" spans="1:21" x14ac:dyDescent="0.2">
      <c r="A270" s="27"/>
      <c r="B270" s="46"/>
      <c r="C270" s="28"/>
      <c r="D270" s="28"/>
      <c r="E270" s="28"/>
      <c r="F270" s="28"/>
      <c r="G270" s="54"/>
      <c r="H270" s="28"/>
      <c r="I270" s="28"/>
      <c r="J270" s="18" t="e">
        <f>VLOOKUP(I270,'Base de données'!$C$5:$E$46,2,FALSE)</f>
        <v>#N/A</v>
      </c>
      <c r="K270" s="44" t="str">
        <f>IF(ISNA(VLOOKUP(I270,'Base de données'!$C$5:$E$46,3,FALSE)),"Donnée automatique",VLOOKUP(I270,'Base de données'!$C$5:$E$46,3,FALSE))</f>
        <v>Donnée automatique</v>
      </c>
      <c r="L270" s="28"/>
      <c r="M270" s="53"/>
      <c r="N270" s="53" t="str">
        <f t="shared" si="8"/>
        <v>Ne pas compléter</v>
      </c>
      <c r="O270" s="28" t="str">
        <f t="shared" si="9"/>
        <v>Ne pas compléter</v>
      </c>
      <c r="P270" s="28"/>
      <c r="Q270" s="28"/>
      <c r="R270" s="28"/>
      <c r="S270" s="28"/>
      <c r="T270" s="28"/>
      <c r="U270" s="57" t="str">
        <f>IF(ISNA(VLOOKUP(I270,'Base de données'!$G$26:$H$63,2,FALSE)),"Donnée automatique",VLOOKUP(I270,'Base de données'!$G$26:$H$63,2,FALSE))</f>
        <v>Donnée automatique</v>
      </c>
    </row>
    <row r="271" spans="1:21" x14ac:dyDescent="0.2">
      <c r="A271" s="27"/>
      <c r="B271" s="46"/>
      <c r="C271" s="28"/>
      <c r="D271" s="28"/>
      <c r="E271" s="28"/>
      <c r="F271" s="28"/>
      <c r="G271" s="54"/>
      <c r="H271" s="28"/>
      <c r="I271" s="28"/>
      <c r="J271" s="18" t="e">
        <f>VLOOKUP(I271,'Base de données'!$C$5:$E$46,2,FALSE)</f>
        <v>#N/A</v>
      </c>
      <c r="K271" s="44" t="str">
        <f>IF(ISNA(VLOOKUP(I271,'Base de données'!$C$5:$E$46,3,FALSE)),"Donnée automatique",VLOOKUP(I271,'Base de données'!$C$5:$E$46,3,FALSE))</f>
        <v>Donnée automatique</v>
      </c>
      <c r="L271" s="28"/>
      <c r="M271" s="53"/>
      <c r="N271" s="53" t="str">
        <f t="shared" si="8"/>
        <v>Ne pas compléter</v>
      </c>
      <c r="O271" s="28" t="str">
        <f t="shared" si="9"/>
        <v>Ne pas compléter</v>
      </c>
      <c r="P271" s="28"/>
      <c r="Q271" s="28"/>
      <c r="R271" s="28"/>
      <c r="S271" s="28"/>
      <c r="T271" s="28"/>
      <c r="U271" s="57" t="str">
        <f>IF(ISNA(VLOOKUP(I271,'Base de données'!$G$26:$H$63,2,FALSE)),"Donnée automatique",VLOOKUP(I271,'Base de données'!$G$26:$H$63,2,FALSE))</f>
        <v>Donnée automatique</v>
      </c>
    </row>
    <row r="272" spans="1:21" x14ac:dyDescent="0.2">
      <c r="A272" s="27"/>
      <c r="B272" s="46"/>
      <c r="C272" s="28"/>
      <c r="D272" s="28"/>
      <c r="E272" s="28"/>
      <c r="F272" s="28"/>
      <c r="G272" s="54"/>
      <c r="H272" s="28"/>
      <c r="I272" s="28"/>
      <c r="J272" s="18" t="e">
        <f>VLOOKUP(I272,'Base de données'!$C$5:$E$46,2,FALSE)</f>
        <v>#N/A</v>
      </c>
      <c r="K272" s="44" t="str">
        <f>IF(ISNA(VLOOKUP(I272,'Base de données'!$C$5:$E$46,3,FALSE)),"Donnée automatique",VLOOKUP(I272,'Base de données'!$C$5:$E$46,3,FALSE))</f>
        <v>Donnée automatique</v>
      </c>
      <c r="L272" s="28"/>
      <c r="M272" s="53"/>
      <c r="N272" s="53" t="str">
        <f t="shared" si="8"/>
        <v>Ne pas compléter</v>
      </c>
      <c r="O272" s="28" t="str">
        <f t="shared" si="9"/>
        <v>Ne pas compléter</v>
      </c>
      <c r="P272" s="28"/>
      <c r="Q272" s="28"/>
      <c r="R272" s="28"/>
      <c r="S272" s="28"/>
      <c r="T272" s="28"/>
      <c r="U272" s="57" t="str">
        <f>IF(ISNA(VLOOKUP(I272,'Base de données'!$G$26:$H$63,2,FALSE)),"Donnée automatique",VLOOKUP(I272,'Base de données'!$G$26:$H$63,2,FALSE))</f>
        <v>Donnée automatique</v>
      </c>
    </row>
    <row r="273" spans="1:21" x14ac:dyDescent="0.2">
      <c r="A273" s="27"/>
      <c r="B273" s="46"/>
      <c r="C273" s="28"/>
      <c r="D273" s="28"/>
      <c r="E273" s="28"/>
      <c r="F273" s="28"/>
      <c r="G273" s="54"/>
      <c r="H273" s="28"/>
      <c r="I273" s="28"/>
      <c r="J273" s="18" t="e">
        <f>VLOOKUP(I273,'Base de données'!$C$5:$E$46,2,FALSE)</f>
        <v>#N/A</v>
      </c>
      <c r="K273" s="44" t="str">
        <f>IF(ISNA(VLOOKUP(I273,'Base de données'!$C$5:$E$46,3,FALSE)),"Donnée automatique",VLOOKUP(I273,'Base de données'!$C$5:$E$46,3,FALSE))</f>
        <v>Donnée automatique</v>
      </c>
      <c r="L273" s="28"/>
      <c r="M273" s="53"/>
      <c r="N273" s="53" t="str">
        <f t="shared" si="8"/>
        <v>Ne pas compléter</v>
      </c>
      <c r="O273" s="28" t="str">
        <f t="shared" si="9"/>
        <v>Ne pas compléter</v>
      </c>
      <c r="P273" s="28"/>
      <c r="Q273" s="28"/>
      <c r="R273" s="28"/>
      <c r="S273" s="28"/>
      <c r="T273" s="28"/>
      <c r="U273" s="57" t="str">
        <f>IF(ISNA(VLOOKUP(I273,'Base de données'!$G$26:$H$63,2,FALSE)),"Donnée automatique",VLOOKUP(I273,'Base de données'!$G$26:$H$63,2,FALSE))</f>
        <v>Donnée automatique</v>
      </c>
    </row>
    <row r="274" spans="1:21" x14ac:dyDescent="0.2">
      <c r="A274" s="27"/>
      <c r="B274" s="46"/>
      <c r="C274" s="28"/>
      <c r="D274" s="28"/>
      <c r="E274" s="28"/>
      <c r="F274" s="28"/>
      <c r="G274" s="54"/>
      <c r="H274" s="28"/>
      <c r="I274" s="28"/>
      <c r="J274" s="18" t="e">
        <f>VLOOKUP(I274,'Base de données'!$C$5:$E$46,2,FALSE)</f>
        <v>#N/A</v>
      </c>
      <c r="K274" s="44" t="str">
        <f>IF(ISNA(VLOOKUP(I274,'Base de données'!$C$5:$E$46,3,FALSE)),"Donnée automatique",VLOOKUP(I274,'Base de données'!$C$5:$E$46,3,FALSE))</f>
        <v>Donnée automatique</v>
      </c>
      <c r="L274" s="28"/>
      <c r="M274" s="53"/>
      <c r="N274" s="53" t="str">
        <f t="shared" si="8"/>
        <v>Ne pas compléter</v>
      </c>
      <c r="O274" s="28" t="str">
        <f t="shared" si="9"/>
        <v>Ne pas compléter</v>
      </c>
      <c r="P274" s="28"/>
      <c r="Q274" s="28"/>
      <c r="R274" s="28"/>
      <c r="S274" s="28"/>
      <c r="T274" s="28"/>
      <c r="U274" s="57" t="str">
        <f>IF(ISNA(VLOOKUP(I274,'Base de données'!$G$26:$H$63,2,FALSE)),"Donnée automatique",VLOOKUP(I274,'Base de données'!$G$26:$H$63,2,FALSE))</f>
        <v>Donnée automatique</v>
      </c>
    </row>
    <row r="275" spans="1:21" x14ac:dyDescent="0.2">
      <c r="A275" s="27"/>
      <c r="B275" s="46"/>
      <c r="C275" s="28"/>
      <c r="D275" s="28"/>
      <c r="E275" s="28"/>
      <c r="F275" s="28"/>
      <c r="G275" s="54"/>
      <c r="H275" s="28"/>
      <c r="I275" s="28"/>
      <c r="J275" s="18" t="e">
        <f>VLOOKUP(I275,'Base de données'!$C$5:$E$46,2,FALSE)</f>
        <v>#N/A</v>
      </c>
      <c r="K275" s="44" t="str">
        <f>IF(ISNA(VLOOKUP(I275,'Base de données'!$C$5:$E$46,3,FALSE)),"Donnée automatique",VLOOKUP(I275,'Base de données'!$C$5:$E$46,3,FALSE))</f>
        <v>Donnée automatique</v>
      </c>
      <c r="L275" s="28"/>
      <c r="M275" s="53"/>
      <c r="N275" s="53" t="str">
        <f t="shared" ref="N275:N338" si="10">IF(F275&lt;&gt;0,"A compléter","Ne pas compléter")</f>
        <v>Ne pas compléter</v>
      </c>
      <c r="O275" s="28" t="str">
        <f t="shared" ref="O275:O338" si="11">IF(OR(I275=565,I275=566,I275=584,I275=587,I275=590,I275=591,I275=592),"Compléter si applicable","Ne pas compléter")</f>
        <v>Ne pas compléter</v>
      </c>
      <c r="P275" s="28"/>
      <c r="Q275" s="28"/>
      <c r="R275" s="28"/>
      <c r="S275" s="28"/>
      <c r="T275" s="28"/>
      <c r="U275" s="57" t="str">
        <f>IF(ISNA(VLOOKUP(I275,'Base de données'!$G$26:$H$63,2,FALSE)),"Donnée automatique",VLOOKUP(I275,'Base de données'!$G$26:$H$63,2,FALSE))</f>
        <v>Donnée automatique</v>
      </c>
    </row>
    <row r="276" spans="1:21" x14ac:dyDescent="0.2">
      <c r="A276" s="27"/>
      <c r="B276" s="46"/>
      <c r="C276" s="28"/>
      <c r="D276" s="28"/>
      <c r="E276" s="28"/>
      <c r="F276" s="28"/>
      <c r="G276" s="54"/>
      <c r="H276" s="28"/>
      <c r="I276" s="28"/>
      <c r="J276" s="18" t="e">
        <f>VLOOKUP(I276,'Base de données'!$C$5:$E$46,2,FALSE)</f>
        <v>#N/A</v>
      </c>
      <c r="K276" s="44" t="str">
        <f>IF(ISNA(VLOOKUP(I276,'Base de données'!$C$5:$E$46,3,FALSE)),"Donnée automatique",VLOOKUP(I276,'Base de données'!$C$5:$E$46,3,FALSE))</f>
        <v>Donnée automatique</v>
      </c>
      <c r="L276" s="28"/>
      <c r="M276" s="53"/>
      <c r="N276" s="53" t="str">
        <f t="shared" si="10"/>
        <v>Ne pas compléter</v>
      </c>
      <c r="O276" s="28" t="str">
        <f t="shared" si="11"/>
        <v>Ne pas compléter</v>
      </c>
      <c r="P276" s="28"/>
      <c r="Q276" s="28"/>
      <c r="R276" s="28"/>
      <c r="S276" s="28"/>
      <c r="T276" s="28"/>
      <c r="U276" s="57" t="str">
        <f>IF(ISNA(VLOOKUP(I276,'Base de données'!$G$26:$H$63,2,FALSE)),"Donnée automatique",VLOOKUP(I276,'Base de données'!$G$26:$H$63,2,FALSE))</f>
        <v>Donnée automatique</v>
      </c>
    </row>
    <row r="277" spans="1:21" x14ac:dyDescent="0.2">
      <c r="A277" s="27"/>
      <c r="B277" s="46"/>
      <c r="C277" s="28"/>
      <c r="D277" s="28"/>
      <c r="E277" s="28"/>
      <c r="F277" s="28"/>
      <c r="G277" s="54"/>
      <c r="H277" s="28"/>
      <c r="I277" s="28"/>
      <c r="J277" s="18" t="e">
        <f>VLOOKUP(I277,'Base de données'!$C$5:$E$46,2,FALSE)</f>
        <v>#N/A</v>
      </c>
      <c r="K277" s="44" t="str">
        <f>IF(ISNA(VLOOKUP(I277,'Base de données'!$C$5:$E$46,3,FALSE)),"Donnée automatique",VLOOKUP(I277,'Base de données'!$C$5:$E$46,3,FALSE))</f>
        <v>Donnée automatique</v>
      </c>
      <c r="L277" s="28"/>
      <c r="M277" s="53"/>
      <c r="N277" s="53" t="str">
        <f t="shared" si="10"/>
        <v>Ne pas compléter</v>
      </c>
      <c r="O277" s="28" t="str">
        <f t="shared" si="11"/>
        <v>Ne pas compléter</v>
      </c>
      <c r="P277" s="28"/>
      <c r="Q277" s="28"/>
      <c r="R277" s="28"/>
      <c r="S277" s="28"/>
      <c r="T277" s="28"/>
      <c r="U277" s="57" t="str">
        <f>IF(ISNA(VLOOKUP(I277,'Base de données'!$G$26:$H$63,2,FALSE)),"Donnée automatique",VLOOKUP(I277,'Base de données'!$G$26:$H$63,2,FALSE))</f>
        <v>Donnée automatique</v>
      </c>
    </row>
    <row r="278" spans="1:21" x14ac:dyDescent="0.2">
      <c r="A278" s="27"/>
      <c r="B278" s="46"/>
      <c r="C278" s="28"/>
      <c r="D278" s="28"/>
      <c r="E278" s="28"/>
      <c r="F278" s="28"/>
      <c r="G278" s="54"/>
      <c r="H278" s="28"/>
      <c r="I278" s="28"/>
      <c r="J278" s="18" t="e">
        <f>VLOOKUP(I278,'Base de données'!$C$5:$E$46,2,FALSE)</f>
        <v>#N/A</v>
      </c>
      <c r="K278" s="44" t="str">
        <f>IF(ISNA(VLOOKUP(I278,'Base de données'!$C$5:$E$46,3,FALSE)),"Donnée automatique",VLOOKUP(I278,'Base de données'!$C$5:$E$46,3,FALSE))</f>
        <v>Donnée automatique</v>
      </c>
      <c r="L278" s="28"/>
      <c r="M278" s="53"/>
      <c r="N278" s="53" t="str">
        <f t="shared" si="10"/>
        <v>Ne pas compléter</v>
      </c>
      <c r="O278" s="28" t="str">
        <f t="shared" si="11"/>
        <v>Ne pas compléter</v>
      </c>
      <c r="P278" s="28"/>
      <c r="Q278" s="28"/>
      <c r="R278" s="28"/>
      <c r="S278" s="28"/>
      <c r="T278" s="28"/>
      <c r="U278" s="57" t="str">
        <f>IF(ISNA(VLOOKUP(I278,'Base de données'!$G$26:$H$63,2,FALSE)),"Donnée automatique",VLOOKUP(I278,'Base de données'!$G$26:$H$63,2,FALSE))</f>
        <v>Donnée automatique</v>
      </c>
    </row>
    <row r="279" spans="1:21" x14ac:dyDescent="0.2">
      <c r="A279" s="27"/>
      <c r="B279" s="46"/>
      <c r="C279" s="28"/>
      <c r="D279" s="28"/>
      <c r="E279" s="28"/>
      <c r="F279" s="28"/>
      <c r="G279" s="54"/>
      <c r="H279" s="28"/>
      <c r="I279" s="28"/>
      <c r="J279" s="18" t="e">
        <f>VLOOKUP(I279,'Base de données'!$C$5:$E$46,2,FALSE)</f>
        <v>#N/A</v>
      </c>
      <c r="K279" s="44" t="str">
        <f>IF(ISNA(VLOOKUP(I279,'Base de données'!$C$5:$E$46,3,FALSE)),"Donnée automatique",VLOOKUP(I279,'Base de données'!$C$5:$E$46,3,FALSE))</f>
        <v>Donnée automatique</v>
      </c>
      <c r="L279" s="28"/>
      <c r="M279" s="53"/>
      <c r="N279" s="53" t="str">
        <f t="shared" si="10"/>
        <v>Ne pas compléter</v>
      </c>
      <c r="O279" s="28" t="str">
        <f t="shared" si="11"/>
        <v>Ne pas compléter</v>
      </c>
      <c r="P279" s="28"/>
      <c r="Q279" s="28"/>
      <c r="R279" s="28"/>
      <c r="S279" s="28"/>
      <c r="T279" s="28"/>
      <c r="U279" s="57" t="str">
        <f>IF(ISNA(VLOOKUP(I279,'Base de données'!$G$26:$H$63,2,FALSE)),"Donnée automatique",VLOOKUP(I279,'Base de données'!$G$26:$H$63,2,FALSE))</f>
        <v>Donnée automatique</v>
      </c>
    </row>
    <row r="280" spans="1:21" x14ac:dyDescent="0.2">
      <c r="A280" s="27"/>
      <c r="B280" s="46"/>
      <c r="C280" s="28"/>
      <c r="D280" s="28"/>
      <c r="E280" s="28"/>
      <c r="F280" s="28"/>
      <c r="G280" s="54"/>
      <c r="H280" s="28"/>
      <c r="I280" s="28"/>
      <c r="J280" s="18" t="e">
        <f>VLOOKUP(I280,'Base de données'!$C$5:$E$46,2,FALSE)</f>
        <v>#N/A</v>
      </c>
      <c r="K280" s="44" t="str">
        <f>IF(ISNA(VLOOKUP(I280,'Base de données'!$C$5:$E$46,3,FALSE)),"Donnée automatique",VLOOKUP(I280,'Base de données'!$C$5:$E$46,3,FALSE))</f>
        <v>Donnée automatique</v>
      </c>
      <c r="L280" s="28"/>
      <c r="M280" s="53"/>
      <c r="N280" s="53" t="str">
        <f t="shared" si="10"/>
        <v>Ne pas compléter</v>
      </c>
      <c r="O280" s="28" t="str">
        <f t="shared" si="11"/>
        <v>Ne pas compléter</v>
      </c>
      <c r="P280" s="28"/>
      <c r="Q280" s="28"/>
      <c r="R280" s="28"/>
      <c r="S280" s="28"/>
      <c r="T280" s="28"/>
      <c r="U280" s="57" t="str">
        <f>IF(ISNA(VLOOKUP(I280,'Base de données'!$G$26:$H$63,2,FALSE)),"Donnée automatique",VLOOKUP(I280,'Base de données'!$G$26:$H$63,2,FALSE))</f>
        <v>Donnée automatique</v>
      </c>
    </row>
    <row r="281" spans="1:21" x14ac:dyDescent="0.2">
      <c r="A281" s="27"/>
      <c r="B281" s="46"/>
      <c r="C281" s="28"/>
      <c r="D281" s="28"/>
      <c r="E281" s="28"/>
      <c r="F281" s="28"/>
      <c r="G281" s="54"/>
      <c r="H281" s="28"/>
      <c r="I281" s="28"/>
      <c r="J281" s="18" t="e">
        <f>VLOOKUP(I281,'Base de données'!$C$5:$E$46,2,FALSE)</f>
        <v>#N/A</v>
      </c>
      <c r="K281" s="44" t="str">
        <f>IF(ISNA(VLOOKUP(I281,'Base de données'!$C$5:$E$46,3,FALSE)),"Donnée automatique",VLOOKUP(I281,'Base de données'!$C$5:$E$46,3,FALSE))</f>
        <v>Donnée automatique</v>
      </c>
      <c r="L281" s="28"/>
      <c r="M281" s="53"/>
      <c r="N281" s="53" t="str">
        <f t="shared" si="10"/>
        <v>Ne pas compléter</v>
      </c>
      <c r="O281" s="28" t="str">
        <f t="shared" si="11"/>
        <v>Ne pas compléter</v>
      </c>
      <c r="P281" s="28"/>
      <c r="Q281" s="28"/>
      <c r="R281" s="28"/>
      <c r="S281" s="28"/>
      <c r="T281" s="28"/>
      <c r="U281" s="57" t="str">
        <f>IF(ISNA(VLOOKUP(I281,'Base de données'!$G$26:$H$63,2,FALSE)),"Donnée automatique",VLOOKUP(I281,'Base de données'!$G$26:$H$63,2,FALSE))</f>
        <v>Donnée automatique</v>
      </c>
    </row>
    <row r="282" spans="1:21" x14ac:dyDescent="0.2">
      <c r="A282" s="27"/>
      <c r="B282" s="46"/>
      <c r="C282" s="28"/>
      <c r="D282" s="28"/>
      <c r="E282" s="28"/>
      <c r="F282" s="28"/>
      <c r="G282" s="54"/>
      <c r="H282" s="28"/>
      <c r="I282" s="28"/>
      <c r="J282" s="18" t="e">
        <f>VLOOKUP(I282,'Base de données'!$C$5:$E$46,2,FALSE)</f>
        <v>#N/A</v>
      </c>
      <c r="K282" s="44" t="str">
        <f>IF(ISNA(VLOOKUP(I282,'Base de données'!$C$5:$E$46,3,FALSE)),"Donnée automatique",VLOOKUP(I282,'Base de données'!$C$5:$E$46,3,FALSE))</f>
        <v>Donnée automatique</v>
      </c>
      <c r="L282" s="28"/>
      <c r="M282" s="53"/>
      <c r="N282" s="53" t="str">
        <f t="shared" si="10"/>
        <v>Ne pas compléter</v>
      </c>
      <c r="O282" s="28" t="str">
        <f t="shared" si="11"/>
        <v>Ne pas compléter</v>
      </c>
      <c r="P282" s="28"/>
      <c r="Q282" s="28"/>
      <c r="R282" s="28"/>
      <c r="S282" s="28"/>
      <c r="T282" s="28"/>
      <c r="U282" s="57" t="str">
        <f>IF(ISNA(VLOOKUP(I282,'Base de données'!$G$26:$H$63,2,FALSE)),"Donnée automatique",VLOOKUP(I282,'Base de données'!$G$26:$H$63,2,FALSE))</f>
        <v>Donnée automatique</v>
      </c>
    </row>
    <row r="283" spans="1:21" x14ac:dyDescent="0.2">
      <c r="A283" s="27"/>
      <c r="B283" s="46"/>
      <c r="C283" s="28"/>
      <c r="D283" s="28"/>
      <c r="E283" s="28"/>
      <c r="F283" s="28"/>
      <c r="G283" s="54"/>
      <c r="H283" s="28"/>
      <c r="I283" s="28"/>
      <c r="J283" s="18" t="e">
        <f>VLOOKUP(I283,'Base de données'!$C$5:$E$46,2,FALSE)</f>
        <v>#N/A</v>
      </c>
      <c r="K283" s="44" t="str">
        <f>IF(ISNA(VLOOKUP(I283,'Base de données'!$C$5:$E$46,3,FALSE)),"Donnée automatique",VLOOKUP(I283,'Base de données'!$C$5:$E$46,3,FALSE))</f>
        <v>Donnée automatique</v>
      </c>
      <c r="L283" s="28"/>
      <c r="M283" s="53"/>
      <c r="N283" s="53" t="str">
        <f t="shared" si="10"/>
        <v>Ne pas compléter</v>
      </c>
      <c r="O283" s="28" t="str">
        <f t="shared" si="11"/>
        <v>Ne pas compléter</v>
      </c>
      <c r="P283" s="28"/>
      <c r="Q283" s="28"/>
      <c r="R283" s="28"/>
      <c r="S283" s="28"/>
      <c r="T283" s="28"/>
      <c r="U283" s="57" t="str">
        <f>IF(ISNA(VLOOKUP(I283,'Base de données'!$G$26:$H$63,2,FALSE)),"Donnée automatique",VLOOKUP(I283,'Base de données'!$G$26:$H$63,2,FALSE))</f>
        <v>Donnée automatique</v>
      </c>
    </row>
    <row r="284" spans="1:21" x14ac:dyDescent="0.2">
      <c r="A284" s="27"/>
      <c r="B284" s="46"/>
      <c r="C284" s="28"/>
      <c r="D284" s="28"/>
      <c r="E284" s="28"/>
      <c r="F284" s="28"/>
      <c r="G284" s="54"/>
      <c r="H284" s="28"/>
      <c r="I284" s="28"/>
      <c r="J284" s="18" t="e">
        <f>VLOOKUP(I284,'Base de données'!$C$5:$E$46,2,FALSE)</f>
        <v>#N/A</v>
      </c>
      <c r="K284" s="44" t="str">
        <f>IF(ISNA(VLOOKUP(I284,'Base de données'!$C$5:$E$46,3,FALSE)),"Donnée automatique",VLOOKUP(I284,'Base de données'!$C$5:$E$46,3,FALSE))</f>
        <v>Donnée automatique</v>
      </c>
      <c r="L284" s="28"/>
      <c r="M284" s="53"/>
      <c r="N284" s="53" t="str">
        <f t="shared" si="10"/>
        <v>Ne pas compléter</v>
      </c>
      <c r="O284" s="28" t="str">
        <f t="shared" si="11"/>
        <v>Ne pas compléter</v>
      </c>
      <c r="P284" s="28"/>
      <c r="Q284" s="28"/>
      <c r="R284" s="28"/>
      <c r="S284" s="28"/>
      <c r="T284" s="28"/>
      <c r="U284" s="57" t="str">
        <f>IF(ISNA(VLOOKUP(I284,'Base de données'!$G$26:$H$63,2,FALSE)),"Donnée automatique",VLOOKUP(I284,'Base de données'!$G$26:$H$63,2,FALSE))</f>
        <v>Donnée automatique</v>
      </c>
    </row>
    <row r="285" spans="1:21" x14ac:dyDescent="0.2">
      <c r="A285" s="27"/>
      <c r="B285" s="46"/>
      <c r="C285" s="28"/>
      <c r="D285" s="28"/>
      <c r="E285" s="28"/>
      <c r="F285" s="28"/>
      <c r="G285" s="54"/>
      <c r="H285" s="28"/>
      <c r="I285" s="28"/>
      <c r="J285" s="18" t="e">
        <f>VLOOKUP(I285,'Base de données'!$C$5:$E$46,2,FALSE)</f>
        <v>#N/A</v>
      </c>
      <c r="K285" s="44" t="str">
        <f>IF(ISNA(VLOOKUP(I285,'Base de données'!$C$5:$E$46,3,FALSE)),"Donnée automatique",VLOOKUP(I285,'Base de données'!$C$5:$E$46,3,FALSE))</f>
        <v>Donnée automatique</v>
      </c>
      <c r="L285" s="28"/>
      <c r="M285" s="53"/>
      <c r="N285" s="53" t="str">
        <f t="shared" si="10"/>
        <v>Ne pas compléter</v>
      </c>
      <c r="O285" s="28" t="str">
        <f t="shared" si="11"/>
        <v>Ne pas compléter</v>
      </c>
      <c r="P285" s="28"/>
      <c r="Q285" s="28"/>
      <c r="R285" s="28"/>
      <c r="S285" s="28"/>
      <c r="T285" s="28"/>
      <c r="U285" s="57" t="str">
        <f>IF(ISNA(VLOOKUP(I285,'Base de données'!$G$26:$H$63,2,FALSE)),"Donnée automatique",VLOOKUP(I285,'Base de données'!$G$26:$H$63,2,FALSE))</f>
        <v>Donnée automatique</v>
      </c>
    </row>
    <row r="286" spans="1:21" x14ac:dyDescent="0.2">
      <c r="A286" s="27"/>
      <c r="B286" s="46"/>
      <c r="C286" s="28"/>
      <c r="D286" s="28"/>
      <c r="E286" s="28"/>
      <c r="F286" s="28"/>
      <c r="G286" s="54"/>
      <c r="H286" s="28"/>
      <c r="I286" s="28"/>
      <c r="J286" s="18" t="e">
        <f>VLOOKUP(I286,'Base de données'!$C$5:$E$46,2,FALSE)</f>
        <v>#N/A</v>
      </c>
      <c r="K286" s="44" t="str">
        <f>IF(ISNA(VLOOKUP(I286,'Base de données'!$C$5:$E$46,3,FALSE)),"Donnée automatique",VLOOKUP(I286,'Base de données'!$C$5:$E$46,3,FALSE))</f>
        <v>Donnée automatique</v>
      </c>
      <c r="L286" s="28"/>
      <c r="M286" s="53"/>
      <c r="N286" s="53" t="str">
        <f t="shared" si="10"/>
        <v>Ne pas compléter</v>
      </c>
      <c r="O286" s="28" t="str">
        <f t="shared" si="11"/>
        <v>Ne pas compléter</v>
      </c>
      <c r="P286" s="28"/>
      <c r="Q286" s="28"/>
      <c r="R286" s="28"/>
      <c r="S286" s="28"/>
      <c r="T286" s="28"/>
      <c r="U286" s="57" t="str">
        <f>IF(ISNA(VLOOKUP(I286,'Base de données'!$G$26:$H$63,2,FALSE)),"Donnée automatique",VLOOKUP(I286,'Base de données'!$G$26:$H$63,2,FALSE))</f>
        <v>Donnée automatique</v>
      </c>
    </row>
    <row r="287" spans="1:21" x14ac:dyDescent="0.2">
      <c r="A287" s="27"/>
      <c r="B287" s="46"/>
      <c r="C287" s="28"/>
      <c r="D287" s="28"/>
      <c r="E287" s="28"/>
      <c r="F287" s="28"/>
      <c r="G287" s="54"/>
      <c r="H287" s="28"/>
      <c r="I287" s="28"/>
      <c r="J287" s="18" t="e">
        <f>VLOOKUP(I287,'Base de données'!$C$5:$E$46,2,FALSE)</f>
        <v>#N/A</v>
      </c>
      <c r="K287" s="44" t="str">
        <f>IF(ISNA(VLOOKUP(I287,'Base de données'!$C$5:$E$46,3,FALSE)),"Donnée automatique",VLOOKUP(I287,'Base de données'!$C$5:$E$46,3,FALSE))</f>
        <v>Donnée automatique</v>
      </c>
      <c r="L287" s="28"/>
      <c r="M287" s="53"/>
      <c r="N287" s="53" t="str">
        <f t="shared" si="10"/>
        <v>Ne pas compléter</v>
      </c>
      <c r="O287" s="28" t="str">
        <f t="shared" si="11"/>
        <v>Ne pas compléter</v>
      </c>
      <c r="P287" s="28"/>
      <c r="Q287" s="28"/>
      <c r="R287" s="28"/>
      <c r="S287" s="28"/>
      <c r="T287" s="28"/>
      <c r="U287" s="57" t="str">
        <f>IF(ISNA(VLOOKUP(I287,'Base de données'!$G$26:$H$63,2,FALSE)),"Donnée automatique",VLOOKUP(I287,'Base de données'!$G$26:$H$63,2,FALSE))</f>
        <v>Donnée automatique</v>
      </c>
    </row>
    <row r="288" spans="1:21" x14ac:dyDescent="0.2">
      <c r="A288" s="27"/>
      <c r="B288" s="46"/>
      <c r="C288" s="28"/>
      <c r="D288" s="28"/>
      <c r="E288" s="28"/>
      <c r="F288" s="28"/>
      <c r="G288" s="54"/>
      <c r="H288" s="28"/>
      <c r="I288" s="28"/>
      <c r="J288" s="18" t="e">
        <f>VLOOKUP(I288,'Base de données'!$C$5:$E$46,2,FALSE)</f>
        <v>#N/A</v>
      </c>
      <c r="K288" s="44" t="str">
        <f>IF(ISNA(VLOOKUP(I288,'Base de données'!$C$5:$E$46,3,FALSE)),"Donnée automatique",VLOOKUP(I288,'Base de données'!$C$5:$E$46,3,FALSE))</f>
        <v>Donnée automatique</v>
      </c>
      <c r="L288" s="28"/>
      <c r="M288" s="53"/>
      <c r="N288" s="53" t="str">
        <f t="shared" si="10"/>
        <v>Ne pas compléter</v>
      </c>
      <c r="O288" s="28" t="str">
        <f t="shared" si="11"/>
        <v>Ne pas compléter</v>
      </c>
      <c r="P288" s="28"/>
      <c r="Q288" s="28"/>
      <c r="R288" s="28"/>
      <c r="S288" s="28"/>
      <c r="T288" s="28"/>
      <c r="U288" s="57" t="str">
        <f>IF(ISNA(VLOOKUP(I288,'Base de données'!$G$26:$H$63,2,FALSE)),"Donnée automatique",VLOOKUP(I288,'Base de données'!$G$26:$H$63,2,FALSE))</f>
        <v>Donnée automatique</v>
      </c>
    </row>
    <row r="289" spans="1:21" x14ac:dyDescent="0.2">
      <c r="A289" s="27"/>
      <c r="B289" s="46"/>
      <c r="C289" s="28"/>
      <c r="D289" s="28"/>
      <c r="E289" s="28"/>
      <c r="F289" s="28"/>
      <c r="G289" s="54"/>
      <c r="H289" s="28"/>
      <c r="I289" s="28"/>
      <c r="J289" s="18" t="e">
        <f>VLOOKUP(I289,'Base de données'!$C$5:$E$46,2,FALSE)</f>
        <v>#N/A</v>
      </c>
      <c r="K289" s="44" t="str">
        <f>IF(ISNA(VLOOKUP(I289,'Base de données'!$C$5:$E$46,3,FALSE)),"Donnée automatique",VLOOKUP(I289,'Base de données'!$C$5:$E$46,3,FALSE))</f>
        <v>Donnée automatique</v>
      </c>
      <c r="L289" s="28"/>
      <c r="M289" s="53"/>
      <c r="N289" s="53" t="str">
        <f t="shared" si="10"/>
        <v>Ne pas compléter</v>
      </c>
      <c r="O289" s="28" t="str">
        <f t="shared" si="11"/>
        <v>Ne pas compléter</v>
      </c>
      <c r="P289" s="28"/>
      <c r="Q289" s="28"/>
      <c r="R289" s="28"/>
      <c r="S289" s="28"/>
      <c r="T289" s="28"/>
      <c r="U289" s="57" t="str">
        <f>IF(ISNA(VLOOKUP(I289,'Base de données'!$G$26:$H$63,2,FALSE)),"Donnée automatique",VLOOKUP(I289,'Base de données'!$G$26:$H$63,2,FALSE))</f>
        <v>Donnée automatique</v>
      </c>
    </row>
    <row r="290" spans="1:21" x14ac:dyDescent="0.2">
      <c r="A290" s="27"/>
      <c r="B290" s="46"/>
      <c r="C290" s="28"/>
      <c r="D290" s="28"/>
      <c r="E290" s="28"/>
      <c r="F290" s="28"/>
      <c r="G290" s="54"/>
      <c r="H290" s="28"/>
      <c r="I290" s="28"/>
      <c r="J290" s="18" t="e">
        <f>VLOOKUP(I290,'Base de données'!$C$5:$E$46,2,FALSE)</f>
        <v>#N/A</v>
      </c>
      <c r="K290" s="44" t="str">
        <f>IF(ISNA(VLOOKUP(I290,'Base de données'!$C$5:$E$46,3,FALSE)),"Donnée automatique",VLOOKUP(I290,'Base de données'!$C$5:$E$46,3,FALSE))</f>
        <v>Donnée automatique</v>
      </c>
      <c r="L290" s="28"/>
      <c r="M290" s="53"/>
      <c r="N290" s="53" t="str">
        <f t="shared" si="10"/>
        <v>Ne pas compléter</v>
      </c>
      <c r="O290" s="28" t="str">
        <f t="shared" si="11"/>
        <v>Ne pas compléter</v>
      </c>
      <c r="P290" s="28"/>
      <c r="Q290" s="28"/>
      <c r="R290" s="28"/>
      <c r="S290" s="28"/>
      <c r="T290" s="28"/>
      <c r="U290" s="57" t="str">
        <f>IF(ISNA(VLOOKUP(I290,'Base de données'!$G$26:$H$63,2,FALSE)),"Donnée automatique",VLOOKUP(I290,'Base de données'!$G$26:$H$63,2,FALSE))</f>
        <v>Donnée automatique</v>
      </c>
    </row>
    <row r="291" spans="1:21" x14ac:dyDescent="0.2">
      <c r="A291" s="27"/>
      <c r="B291" s="46"/>
      <c r="C291" s="28"/>
      <c r="D291" s="28"/>
      <c r="E291" s="28"/>
      <c r="F291" s="28"/>
      <c r="G291" s="54"/>
      <c r="H291" s="28"/>
      <c r="I291" s="28"/>
      <c r="J291" s="18" t="e">
        <f>VLOOKUP(I291,'Base de données'!$C$5:$E$46,2,FALSE)</f>
        <v>#N/A</v>
      </c>
      <c r="K291" s="44" t="str">
        <f>IF(ISNA(VLOOKUP(I291,'Base de données'!$C$5:$E$46,3,FALSE)),"Donnée automatique",VLOOKUP(I291,'Base de données'!$C$5:$E$46,3,FALSE))</f>
        <v>Donnée automatique</v>
      </c>
      <c r="L291" s="28"/>
      <c r="M291" s="53"/>
      <c r="N291" s="53" t="str">
        <f t="shared" si="10"/>
        <v>Ne pas compléter</v>
      </c>
      <c r="O291" s="28" t="str">
        <f t="shared" si="11"/>
        <v>Ne pas compléter</v>
      </c>
      <c r="P291" s="28"/>
      <c r="Q291" s="28"/>
      <c r="R291" s="28"/>
      <c r="S291" s="28"/>
      <c r="T291" s="28"/>
      <c r="U291" s="57" t="str">
        <f>IF(ISNA(VLOOKUP(I291,'Base de données'!$G$26:$H$63,2,FALSE)),"Donnée automatique",VLOOKUP(I291,'Base de données'!$G$26:$H$63,2,FALSE))</f>
        <v>Donnée automatique</v>
      </c>
    </row>
    <row r="292" spans="1:21" x14ac:dyDescent="0.2">
      <c r="A292" s="27"/>
      <c r="B292" s="46"/>
      <c r="C292" s="28"/>
      <c r="D292" s="28"/>
      <c r="E292" s="28"/>
      <c r="F292" s="28"/>
      <c r="G292" s="54"/>
      <c r="H292" s="28"/>
      <c r="I292" s="28"/>
      <c r="J292" s="18" t="e">
        <f>VLOOKUP(I292,'Base de données'!$C$5:$E$46,2,FALSE)</f>
        <v>#N/A</v>
      </c>
      <c r="K292" s="44" t="str">
        <f>IF(ISNA(VLOOKUP(I292,'Base de données'!$C$5:$E$46,3,FALSE)),"Donnée automatique",VLOOKUP(I292,'Base de données'!$C$5:$E$46,3,FALSE))</f>
        <v>Donnée automatique</v>
      </c>
      <c r="L292" s="28"/>
      <c r="M292" s="53"/>
      <c r="N292" s="53" t="str">
        <f t="shared" si="10"/>
        <v>Ne pas compléter</v>
      </c>
      <c r="O292" s="28" t="str">
        <f t="shared" si="11"/>
        <v>Ne pas compléter</v>
      </c>
      <c r="P292" s="28"/>
      <c r="Q292" s="28"/>
      <c r="R292" s="28"/>
      <c r="S292" s="28"/>
      <c r="T292" s="28"/>
      <c r="U292" s="57" t="str">
        <f>IF(ISNA(VLOOKUP(I292,'Base de données'!$G$26:$H$63,2,FALSE)),"Donnée automatique",VLOOKUP(I292,'Base de données'!$G$26:$H$63,2,FALSE))</f>
        <v>Donnée automatique</v>
      </c>
    </row>
    <row r="293" spans="1:21" x14ac:dyDescent="0.2">
      <c r="A293" s="27"/>
      <c r="B293" s="46"/>
      <c r="C293" s="28"/>
      <c r="D293" s="28"/>
      <c r="E293" s="28"/>
      <c r="F293" s="28"/>
      <c r="G293" s="54"/>
      <c r="H293" s="28"/>
      <c r="I293" s="28"/>
      <c r="J293" s="18" t="e">
        <f>VLOOKUP(I293,'Base de données'!$C$5:$E$46,2,FALSE)</f>
        <v>#N/A</v>
      </c>
      <c r="K293" s="44" t="str">
        <f>IF(ISNA(VLOOKUP(I293,'Base de données'!$C$5:$E$46,3,FALSE)),"Donnée automatique",VLOOKUP(I293,'Base de données'!$C$5:$E$46,3,FALSE))</f>
        <v>Donnée automatique</v>
      </c>
      <c r="L293" s="28"/>
      <c r="M293" s="53"/>
      <c r="N293" s="53" t="str">
        <f t="shared" si="10"/>
        <v>Ne pas compléter</v>
      </c>
      <c r="O293" s="28" t="str">
        <f t="shared" si="11"/>
        <v>Ne pas compléter</v>
      </c>
      <c r="P293" s="28"/>
      <c r="Q293" s="28"/>
      <c r="R293" s="28"/>
      <c r="S293" s="28"/>
      <c r="T293" s="28"/>
      <c r="U293" s="57" t="str">
        <f>IF(ISNA(VLOOKUP(I293,'Base de données'!$G$26:$H$63,2,FALSE)),"Donnée automatique",VLOOKUP(I293,'Base de données'!$G$26:$H$63,2,FALSE))</f>
        <v>Donnée automatique</v>
      </c>
    </row>
    <row r="294" spans="1:21" x14ac:dyDescent="0.2">
      <c r="A294" s="27"/>
      <c r="B294" s="46"/>
      <c r="C294" s="28"/>
      <c r="D294" s="28"/>
      <c r="E294" s="28"/>
      <c r="F294" s="28"/>
      <c r="G294" s="54"/>
      <c r="H294" s="28"/>
      <c r="I294" s="28"/>
      <c r="J294" s="18" t="e">
        <f>VLOOKUP(I294,'Base de données'!$C$5:$E$46,2,FALSE)</f>
        <v>#N/A</v>
      </c>
      <c r="K294" s="44" t="str">
        <f>IF(ISNA(VLOOKUP(I294,'Base de données'!$C$5:$E$46,3,FALSE)),"Donnée automatique",VLOOKUP(I294,'Base de données'!$C$5:$E$46,3,FALSE))</f>
        <v>Donnée automatique</v>
      </c>
      <c r="L294" s="28"/>
      <c r="M294" s="53"/>
      <c r="N294" s="53" t="str">
        <f t="shared" si="10"/>
        <v>Ne pas compléter</v>
      </c>
      <c r="O294" s="28" t="str">
        <f t="shared" si="11"/>
        <v>Ne pas compléter</v>
      </c>
      <c r="P294" s="28"/>
      <c r="Q294" s="28"/>
      <c r="R294" s="28"/>
      <c r="S294" s="28"/>
      <c r="T294" s="28"/>
      <c r="U294" s="57" t="str">
        <f>IF(ISNA(VLOOKUP(I294,'Base de données'!$G$26:$H$63,2,FALSE)),"Donnée automatique",VLOOKUP(I294,'Base de données'!$G$26:$H$63,2,FALSE))</f>
        <v>Donnée automatique</v>
      </c>
    </row>
    <row r="295" spans="1:21" x14ac:dyDescent="0.2">
      <c r="A295" s="27"/>
      <c r="B295" s="46"/>
      <c r="C295" s="28"/>
      <c r="D295" s="28"/>
      <c r="E295" s="28"/>
      <c r="F295" s="28"/>
      <c r="G295" s="54"/>
      <c r="H295" s="28"/>
      <c r="I295" s="28"/>
      <c r="J295" s="18" t="e">
        <f>VLOOKUP(I295,'Base de données'!$C$5:$E$46,2,FALSE)</f>
        <v>#N/A</v>
      </c>
      <c r="K295" s="44" t="str">
        <f>IF(ISNA(VLOOKUP(I295,'Base de données'!$C$5:$E$46,3,FALSE)),"Donnée automatique",VLOOKUP(I295,'Base de données'!$C$5:$E$46,3,FALSE))</f>
        <v>Donnée automatique</v>
      </c>
      <c r="L295" s="28"/>
      <c r="M295" s="53"/>
      <c r="N295" s="53" t="str">
        <f t="shared" si="10"/>
        <v>Ne pas compléter</v>
      </c>
      <c r="O295" s="28" t="str">
        <f t="shared" si="11"/>
        <v>Ne pas compléter</v>
      </c>
      <c r="P295" s="28"/>
      <c r="Q295" s="28"/>
      <c r="R295" s="28"/>
      <c r="S295" s="28"/>
      <c r="T295" s="28"/>
      <c r="U295" s="57" t="str">
        <f>IF(ISNA(VLOOKUP(I295,'Base de données'!$G$26:$H$63,2,FALSE)),"Donnée automatique",VLOOKUP(I295,'Base de données'!$G$26:$H$63,2,FALSE))</f>
        <v>Donnée automatique</v>
      </c>
    </row>
    <row r="296" spans="1:21" x14ac:dyDescent="0.2">
      <c r="A296" s="27"/>
      <c r="B296" s="46"/>
      <c r="C296" s="28"/>
      <c r="D296" s="28"/>
      <c r="E296" s="28"/>
      <c r="F296" s="28"/>
      <c r="G296" s="54"/>
      <c r="H296" s="28"/>
      <c r="I296" s="28"/>
      <c r="J296" s="18" t="e">
        <f>VLOOKUP(I296,'Base de données'!$C$5:$E$46,2,FALSE)</f>
        <v>#N/A</v>
      </c>
      <c r="K296" s="44" t="str">
        <f>IF(ISNA(VLOOKUP(I296,'Base de données'!$C$5:$E$46,3,FALSE)),"Donnée automatique",VLOOKUP(I296,'Base de données'!$C$5:$E$46,3,FALSE))</f>
        <v>Donnée automatique</v>
      </c>
      <c r="L296" s="28"/>
      <c r="M296" s="53"/>
      <c r="N296" s="53" t="str">
        <f t="shared" si="10"/>
        <v>Ne pas compléter</v>
      </c>
      <c r="O296" s="28" t="str">
        <f t="shared" si="11"/>
        <v>Ne pas compléter</v>
      </c>
      <c r="P296" s="28"/>
      <c r="Q296" s="28"/>
      <c r="R296" s="28"/>
      <c r="S296" s="28"/>
      <c r="T296" s="28"/>
      <c r="U296" s="57" t="str">
        <f>IF(ISNA(VLOOKUP(I296,'Base de données'!$G$26:$H$63,2,FALSE)),"Donnée automatique",VLOOKUP(I296,'Base de données'!$G$26:$H$63,2,FALSE))</f>
        <v>Donnée automatique</v>
      </c>
    </row>
    <row r="297" spans="1:21" x14ac:dyDescent="0.2">
      <c r="A297" s="27"/>
      <c r="B297" s="46"/>
      <c r="C297" s="28"/>
      <c r="D297" s="28"/>
      <c r="E297" s="28"/>
      <c r="F297" s="28"/>
      <c r="G297" s="54"/>
      <c r="H297" s="28"/>
      <c r="I297" s="28"/>
      <c r="J297" s="18" t="e">
        <f>VLOOKUP(I297,'Base de données'!$C$5:$E$46,2,FALSE)</f>
        <v>#N/A</v>
      </c>
      <c r="K297" s="44" t="str">
        <f>IF(ISNA(VLOOKUP(I297,'Base de données'!$C$5:$E$46,3,FALSE)),"Donnée automatique",VLOOKUP(I297,'Base de données'!$C$5:$E$46,3,FALSE))</f>
        <v>Donnée automatique</v>
      </c>
      <c r="L297" s="28"/>
      <c r="M297" s="53"/>
      <c r="N297" s="53" t="str">
        <f t="shared" si="10"/>
        <v>Ne pas compléter</v>
      </c>
      <c r="O297" s="28" t="str">
        <f t="shared" si="11"/>
        <v>Ne pas compléter</v>
      </c>
      <c r="P297" s="28"/>
      <c r="Q297" s="28"/>
      <c r="R297" s="28"/>
      <c r="S297" s="28"/>
      <c r="T297" s="28"/>
      <c r="U297" s="57" t="str">
        <f>IF(ISNA(VLOOKUP(I297,'Base de données'!$G$26:$H$63,2,FALSE)),"Donnée automatique",VLOOKUP(I297,'Base de données'!$G$26:$H$63,2,FALSE))</f>
        <v>Donnée automatique</v>
      </c>
    </row>
    <row r="298" spans="1:21" x14ac:dyDescent="0.2">
      <c r="A298" s="27"/>
      <c r="B298" s="46"/>
      <c r="C298" s="28"/>
      <c r="D298" s="28"/>
      <c r="E298" s="28"/>
      <c r="F298" s="28"/>
      <c r="G298" s="54"/>
      <c r="H298" s="28"/>
      <c r="I298" s="28"/>
      <c r="J298" s="18" t="e">
        <f>VLOOKUP(I298,'Base de données'!$C$5:$E$46,2,FALSE)</f>
        <v>#N/A</v>
      </c>
      <c r="K298" s="44" t="str">
        <f>IF(ISNA(VLOOKUP(I298,'Base de données'!$C$5:$E$46,3,FALSE)),"Donnée automatique",VLOOKUP(I298,'Base de données'!$C$5:$E$46,3,FALSE))</f>
        <v>Donnée automatique</v>
      </c>
      <c r="L298" s="28"/>
      <c r="M298" s="53"/>
      <c r="N298" s="53" t="str">
        <f t="shared" si="10"/>
        <v>Ne pas compléter</v>
      </c>
      <c r="O298" s="28" t="str">
        <f t="shared" si="11"/>
        <v>Ne pas compléter</v>
      </c>
      <c r="P298" s="28"/>
      <c r="Q298" s="28"/>
      <c r="R298" s="28"/>
      <c r="S298" s="28"/>
      <c r="T298" s="28"/>
      <c r="U298" s="57" t="str">
        <f>IF(ISNA(VLOOKUP(I298,'Base de données'!$G$26:$H$63,2,FALSE)),"Donnée automatique",VLOOKUP(I298,'Base de données'!$G$26:$H$63,2,FALSE))</f>
        <v>Donnée automatique</v>
      </c>
    </row>
    <row r="299" spans="1:21" x14ac:dyDescent="0.2">
      <c r="A299" s="27"/>
      <c r="B299" s="46"/>
      <c r="C299" s="28"/>
      <c r="D299" s="28"/>
      <c r="E299" s="28"/>
      <c r="F299" s="28"/>
      <c r="G299" s="54"/>
      <c r="H299" s="28"/>
      <c r="I299" s="28"/>
      <c r="J299" s="18" t="e">
        <f>VLOOKUP(I299,'Base de données'!$C$5:$E$46,2,FALSE)</f>
        <v>#N/A</v>
      </c>
      <c r="K299" s="44" t="str">
        <f>IF(ISNA(VLOOKUP(I299,'Base de données'!$C$5:$E$46,3,FALSE)),"Donnée automatique",VLOOKUP(I299,'Base de données'!$C$5:$E$46,3,FALSE))</f>
        <v>Donnée automatique</v>
      </c>
      <c r="L299" s="28"/>
      <c r="M299" s="53"/>
      <c r="N299" s="53" t="str">
        <f t="shared" si="10"/>
        <v>Ne pas compléter</v>
      </c>
      <c r="O299" s="28" t="str">
        <f t="shared" si="11"/>
        <v>Ne pas compléter</v>
      </c>
      <c r="P299" s="28"/>
      <c r="Q299" s="28"/>
      <c r="R299" s="28"/>
      <c r="S299" s="28"/>
      <c r="T299" s="28"/>
      <c r="U299" s="57" t="str">
        <f>IF(ISNA(VLOOKUP(I299,'Base de données'!$G$26:$H$63,2,FALSE)),"Donnée automatique",VLOOKUP(I299,'Base de données'!$G$26:$H$63,2,FALSE))</f>
        <v>Donnée automatique</v>
      </c>
    </row>
    <row r="300" spans="1:21" x14ac:dyDescent="0.2">
      <c r="A300" s="27"/>
      <c r="B300" s="46"/>
      <c r="C300" s="28"/>
      <c r="D300" s="28"/>
      <c r="E300" s="28"/>
      <c r="F300" s="28"/>
      <c r="G300" s="54"/>
      <c r="H300" s="28"/>
      <c r="I300" s="28"/>
      <c r="J300" s="18" t="e">
        <f>VLOOKUP(I300,'Base de données'!$C$5:$E$46,2,FALSE)</f>
        <v>#N/A</v>
      </c>
      <c r="K300" s="44" t="str">
        <f>IF(ISNA(VLOOKUP(I300,'Base de données'!$C$5:$E$46,3,FALSE)),"Donnée automatique",VLOOKUP(I300,'Base de données'!$C$5:$E$46,3,FALSE))</f>
        <v>Donnée automatique</v>
      </c>
      <c r="L300" s="28"/>
      <c r="M300" s="53"/>
      <c r="N300" s="53" t="str">
        <f t="shared" si="10"/>
        <v>Ne pas compléter</v>
      </c>
      <c r="O300" s="28" t="str">
        <f t="shared" si="11"/>
        <v>Ne pas compléter</v>
      </c>
      <c r="P300" s="28"/>
      <c r="Q300" s="28"/>
      <c r="R300" s="28"/>
      <c r="S300" s="28"/>
      <c r="T300" s="28"/>
      <c r="U300" s="57" t="str">
        <f>IF(ISNA(VLOOKUP(I300,'Base de données'!$G$26:$H$63,2,FALSE)),"Donnée automatique",VLOOKUP(I300,'Base de données'!$G$26:$H$63,2,FALSE))</f>
        <v>Donnée automatique</v>
      </c>
    </row>
    <row r="301" spans="1:21" x14ac:dyDescent="0.2">
      <c r="A301" s="27"/>
      <c r="B301" s="46"/>
      <c r="C301" s="28"/>
      <c r="D301" s="28"/>
      <c r="E301" s="28"/>
      <c r="F301" s="28"/>
      <c r="G301" s="54"/>
      <c r="H301" s="28"/>
      <c r="I301" s="28"/>
      <c r="J301" s="18" t="e">
        <f>VLOOKUP(I301,'Base de données'!$C$5:$E$46,2,FALSE)</f>
        <v>#N/A</v>
      </c>
      <c r="K301" s="44" t="str">
        <f>IF(ISNA(VLOOKUP(I301,'Base de données'!$C$5:$E$46,3,FALSE)),"Donnée automatique",VLOOKUP(I301,'Base de données'!$C$5:$E$46,3,FALSE))</f>
        <v>Donnée automatique</v>
      </c>
      <c r="L301" s="28"/>
      <c r="M301" s="53"/>
      <c r="N301" s="53" t="str">
        <f t="shared" si="10"/>
        <v>Ne pas compléter</v>
      </c>
      <c r="O301" s="28" t="str">
        <f t="shared" si="11"/>
        <v>Ne pas compléter</v>
      </c>
      <c r="P301" s="28"/>
      <c r="Q301" s="28"/>
      <c r="R301" s="28"/>
      <c r="S301" s="28"/>
      <c r="T301" s="28"/>
      <c r="U301" s="57" t="str">
        <f>IF(ISNA(VLOOKUP(I301,'Base de données'!$G$26:$H$63,2,FALSE)),"Donnée automatique",VLOOKUP(I301,'Base de données'!$G$26:$H$63,2,FALSE))</f>
        <v>Donnée automatique</v>
      </c>
    </row>
    <row r="302" spans="1:21" x14ac:dyDescent="0.2">
      <c r="A302" s="27"/>
      <c r="B302" s="46"/>
      <c r="C302" s="28"/>
      <c r="D302" s="28"/>
      <c r="E302" s="28"/>
      <c r="F302" s="28"/>
      <c r="G302" s="54"/>
      <c r="H302" s="28"/>
      <c r="I302" s="28"/>
      <c r="J302" s="18" t="e">
        <f>VLOOKUP(I302,'Base de données'!$C$5:$E$46,2,FALSE)</f>
        <v>#N/A</v>
      </c>
      <c r="K302" s="44" t="str">
        <f>IF(ISNA(VLOOKUP(I302,'Base de données'!$C$5:$E$46,3,FALSE)),"Donnée automatique",VLOOKUP(I302,'Base de données'!$C$5:$E$46,3,FALSE))</f>
        <v>Donnée automatique</v>
      </c>
      <c r="L302" s="28"/>
      <c r="M302" s="53"/>
      <c r="N302" s="53" t="str">
        <f t="shared" si="10"/>
        <v>Ne pas compléter</v>
      </c>
      <c r="O302" s="28" t="str">
        <f t="shared" si="11"/>
        <v>Ne pas compléter</v>
      </c>
      <c r="P302" s="28"/>
      <c r="Q302" s="28"/>
      <c r="R302" s="28"/>
      <c r="S302" s="28"/>
      <c r="T302" s="28"/>
      <c r="U302" s="57" t="str">
        <f>IF(ISNA(VLOOKUP(I302,'Base de données'!$G$26:$H$63,2,FALSE)),"Donnée automatique",VLOOKUP(I302,'Base de données'!$G$26:$H$63,2,FALSE))</f>
        <v>Donnée automatique</v>
      </c>
    </row>
    <row r="303" spans="1:21" x14ac:dyDescent="0.2">
      <c r="A303" s="27"/>
      <c r="B303" s="46"/>
      <c r="C303" s="28"/>
      <c r="D303" s="28"/>
      <c r="E303" s="28"/>
      <c r="F303" s="28"/>
      <c r="G303" s="54"/>
      <c r="H303" s="28"/>
      <c r="I303" s="28"/>
      <c r="J303" s="18" t="e">
        <f>VLOOKUP(I303,'Base de données'!$C$5:$E$46,2,FALSE)</f>
        <v>#N/A</v>
      </c>
      <c r="K303" s="44" t="str">
        <f>IF(ISNA(VLOOKUP(I303,'Base de données'!$C$5:$E$46,3,FALSE)),"Donnée automatique",VLOOKUP(I303,'Base de données'!$C$5:$E$46,3,FALSE))</f>
        <v>Donnée automatique</v>
      </c>
      <c r="L303" s="28"/>
      <c r="M303" s="53"/>
      <c r="N303" s="53" t="str">
        <f t="shared" si="10"/>
        <v>Ne pas compléter</v>
      </c>
      <c r="O303" s="28" t="str">
        <f t="shared" si="11"/>
        <v>Ne pas compléter</v>
      </c>
      <c r="P303" s="28"/>
      <c r="Q303" s="28"/>
      <c r="R303" s="28"/>
      <c r="S303" s="28"/>
      <c r="T303" s="28"/>
      <c r="U303" s="57" t="str">
        <f>IF(ISNA(VLOOKUP(I303,'Base de données'!$G$26:$H$63,2,FALSE)),"Donnée automatique",VLOOKUP(I303,'Base de données'!$G$26:$H$63,2,FALSE))</f>
        <v>Donnée automatique</v>
      </c>
    </row>
    <row r="304" spans="1:21" x14ac:dyDescent="0.2">
      <c r="A304" s="27"/>
      <c r="B304" s="46"/>
      <c r="C304" s="28"/>
      <c r="D304" s="28"/>
      <c r="E304" s="28"/>
      <c r="F304" s="28"/>
      <c r="G304" s="54"/>
      <c r="H304" s="28"/>
      <c r="I304" s="28"/>
      <c r="J304" s="18" t="e">
        <f>VLOOKUP(I304,'Base de données'!$C$5:$E$46,2,FALSE)</f>
        <v>#N/A</v>
      </c>
      <c r="K304" s="44" t="str">
        <f>IF(ISNA(VLOOKUP(I304,'Base de données'!$C$5:$E$46,3,FALSE)),"Donnée automatique",VLOOKUP(I304,'Base de données'!$C$5:$E$46,3,FALSE))</f>
        <v>Donnée automatique</v>
      </c>
      <c r="L304" s="28"/>
      <c r="M304" s="53"/>
      <c r="N304" s="53" t="str">
        <f t="shared" si="10"/>
        <v>Ne pas compléter</v>
      </c>
      <c r="O304" s="28" t="str">
        <f t="shared" si="11"/>
        <v>Ne pas compléter</v>
      </c>
      <c r="P304" s="28"/>
      <c r="Q304" s="28"/>
      <c r="R304" s="28"/>
      <c r="S304" s="28"/>
      <c r="T304" s="28"/>
      <c r="U304" s="57" t="str">
        <f>IF(ISNA(VLOOKUP(I304,'Base de données'!$G$26:$H$63,2,FALSE)),"Donnée automatique",VLOOKUP(I304,'Base de données'!$G$26:$H$63,2,FALSE))</f>
        <v>Donnée automatique</v>
      </c>
    </row>
    <row r="305" spans="1:21" x14ac:dyDescent="0.2">
      <c r="A305" s="27"/>
      <c r="B305" s="46"/>
      <c r="C305" s="28"/>
      <c r="D305" s="28"/>
      <c r="E305" s="28"/>
      <c r="F305" s="28"/>
      <c r="G305" s="54"/>
      <c r="H305" s="28"/>
      <c r="I305" s="28"/>
      <c r="J305" s="18" t="e">
        <f>VLOOKUP(I305,'Base de données'!$C$5:$E$46,2,FALSE)</f>
        <v>#N/A</v>
      </c>
      <c r="K305" s="44" t="str">
        <f>IF(ISNA(VLOOKUP(I305,'Base de données'!$C$5:$E$46,3,FALSE)),"Donnée automatique",VLOOKUP(I305,'Base de données'!$C$5:$E$46,3,FALSE))</f>
        <v>Donnée automatique</v>
      </c>
      <c r="L305" s="28"/>
      <c r="M305" s="53"/>
      <c r="N305" s="53" t="str">
        <f t="shared" si="10"/>
        <v>Ne pas compléter</v>
      </c>
      <c r="O305" s="28" t="str">
        <f t="shared" si="11"/>
        <v>Ne pas compléter</v>
      </c>
      <c r="P305" s="28"/>
      <c r="Q305" s="28"/>
      <c r="R305" s="28"/>
      <c r="S305" s="28"/>
      <c r="T305" s="28"/>
      <c r="U305" s="57" t="str">
        <f>IF(ISNA(VLOOKUP(I305,'Base de données'!$G$26:$H$63,2,FALSE)),"Donnée automatique",VLOOKUP(I305,'Base de données'!$G$26:$H$63,2,FALSE))</f>
        <v>Donnée automatique</v>
      </c>
    </row>
    <row r="306" spans="1:21" x14ac:dyDescent="0.2">
      <c r="A306" s="27"/>
      <c r="B306" s="46"/>
      <c r="C306" s="28"/>
      <c r="D306" s="28"/>
      <c r="E306" s="28"/>
      <c r="F306" s="28"/>
      <c r="G306" s="54"/>
      <c r="H306" s="28"/>
      <c r="I306" s="28"/>
      <c r="J306" s="18" t="e">
        <f>VLOOKUP(I306,'Base de données'!$C$5:$E$46,2,FALSE)</f>
        <v>#N/A</v>
      </c>
      <c r="K306" s="44" t="str">
        <f>IF(ISNA(VLOOKUP(I306,'Base de données'!$C$5:$E$46,3,FALSE)),"Donnée automatique",VLOOKUP(I306,'Base de données'!$C$5:$E$46,3,FALSE))</f>
        <v>Donnée automatique</v>
      </c>
      <c r="L306" s="28"/>
      <c r="M306" s="53"/>
      <c r="N306" s="53" t="str">
        <f t="shared" si="10"/>
        <v>Ne pas compléter</v>
      </c>
      <c r="O306" s="28" t="str">
        <f t="shared" si="11"/>
        <v>Ne pas compléter</v>
      </c>
      <c r="P306" s="28"/>
      <c r="Q306" s="28"/>
      <c r="R306" s="28"/>
      <c r="S306" s="28"/>
      <c r="T306" s="28"/>
      <c r="U306" s="57" t="str">
        <f>IF(ISNA(VLOOKUP(I306,'Base de données'!$G$26:$H$63,2,FALSE)),"Donnée automatique",VLOOKUP(I306,'Base de données'!$G$26:$H$63,2,FALSE))</f>
        <v>Donnée automatique</v>
      </c>
    </row>
    <row r="307" spans="1:21" x14ac:dyDescent="0.2">
      <c r="A307" s="27"/>
      <c r="B307" s="46"/>
      <c r="C307" s="28"/>
      <c r="D307" s="28"/>
      <c r="E307" s="28"/>
      <c r="F307" s="28"/>
      <c r="G307" s="54"/>
      <c r="H307" s="28"/>
      <c r="I307" s="28"/>
      <c r="J307" s="18" t="e">
        <f>VLOOKUP(I307,'Base de données'!$C$5:$E$46,2,FALSE)</f>
        <v>#N/A</v>
      </c>
      <c r="K307" s="44" t="str">
        <f>IF(ISNA(VLOOKUP(I307,'Base de données'!$C$5:$E$46,3,FALSE)),"Donnée automatique",VLOOKUP(I307,'Base de données'!$C$5:$E$46,3,FALSE))</f>
        <v>Donnée automatique</v>
      </c>
      <c r="L307" s="28"/>
      <c r="M307" s="53"/>
      <c r="N307" s="53" t="str">
        <f t="shared" si="10"/>
        <v>Ne pas compléter</v>
      </c>
      <c r="O307" s="28" t="str">
        <f t="shared" si="11"/>
        <v>Ne pas compléter</v>
      </c>
      <c r="P307" s="28"/>
      <c r="Q307" s="28"/>
      <c r="R307" s="28"/>
      <c r="S307" s="28"/>
      <c r="T307" s="28"/>
      <c r="U307" s="57" t="str">
        <f>IF(ISNA(VLOOKUP(I307,'Base de données'!$G$26:$H$63,2,FALSE)),"Donnée automatique",VLOOKUP(I307,'Base de données'!$G$26:$H$63,2,FALSE))</f>
        <v>Donnée automatique</v>
      </c>
    </row>
    <row r="308" spans="1:21" x14ac:dyDescent="0.2">
      <c r="A308" s="27"/>
      <c r="B308" s="46"/>
      <c r="C308" s="28"/>
      <c r="D308" s="28"/>
      <c r="E308" s="28"/>
      <c r="F308" s="28"/>
      <c r="G308" s="54"/>
      <c r="H308" s="28"/>
      <c r="I308" s="28"/>
      <c r="J308" s="18" t="e">
        <f>VLOOKUP(I308,'Base de données'!$C$5:$E$46,2,FALSE)</f>
        <v>#N/A</v>
      </c>
      <c r="K308" s="44" t="str">
        <f>IF(ISNA(VLOOKUP(I308,'Base de données'!$C$5:$E$46,3,FALSE)),"Donnée automatique",VLOOKUP(I308,'Base de données'!$C$5:$E$46,3,FALSE))</f>
        <v>Donnée automatique</v>
      </c>
      <c r="L308" s="28"/>
      <c r="M308" s="53"/>
      <c r="N308" s="53" t="str">
        <f t="shared" si="10"/>
        <v>Ne pas compléter</v>
      </c>
      <c r="O308" s="28" t="str">
        <f t="shared" si="11"/>
        <v>Ne pas compléter</v>
      </c>
      <c r="P308" s="28"/>
      <c r="Q308" s="28"/>
      <c r="R308" s="28"/>
      <c r="S308" s="28"/>
      <c r="T308" s="28"/>
      <c r="U308" s="57" t="str">
        <f>IF(ISNA(VLOOKUP(I308,'Base de données'!$G$26:$H$63,2,FALSE)),"Donnée automatique",VLOOKUP(I308,'Base de données'!$G$26:$H$63,2,FALSE))</f>
        <v>Donnée automatique</v>
      </c>
    </row>
    <row r="309" spans="1:21" x14ac:dyDescent="0.2">
      <c r="A309" s="27"/>
      <c r="B309" s="46"/>
      <c r="C309" s="28"/>
      <c r="D309" s="28"/>
      <c r="E309" s="28"/>
      <c r="F309" s="28"/>
      <c r="G309" s="54"/>
      <c r="H309" s="28"/>
      <c r="I309" s="28"/>
      <c r="J309" s="18" t="e">
        <f>VLOOKUP(I309,'Base de données'!$C$5:$E$46,2,FALSE)</f>
        <v>#N/A</v>
      </c>
      <c r="K309" s="44" t="str">
        <f>IF(ISNA(VLOOKUP(I309,'Base de données'!$C$5:$E$46,3,FALSE)),"Donnée automatique",VLOOKUP(I309,'Base de données'!$C$5:$E$46,3,FALSE))</f>
        <v>Donnée automatique</v>
      </c>
      <c r="L309" s="28"/>
      <c r="M309" s="53"/>
      <c r="N309" s="53" t="str">
        <f t="shared" si="10"/>
        <v>Ne pas compléter</v>
      </c>
      <c r="O309" s="28" t="str">
        <f t="shared" si="11"/>
        <v>Ne pas compléter</v>
      </c>
      <c r="P309" s="28"/>
      <c r="Q309" s="28"/>
      <c r="R309" s="28"/>
      <c r="S309" s="28"/>
      <c r="T309" s="28"/>
      <c r="U309" s="57" t="str">
        <f>IF(ISNA(VLOOKUP(I309,'Base de données'!$G$26:$H$63,2,FALSE)),"Donnée automatique",VLOOKUP(I309,'Base de données'!$G$26:$H$63,2,FALSE))</f>
        <v>Donnée automatique</v>
      </c>
    </row>
    <row r="310" spans="1:21" x14ac:dyDescent="0.2">
      <c r="A310" s="27"/>
      <c r="B310" s="46"/>
      <c r="C310" s="28"/>
      <c r="D310" s="28"/>
      <c r="E310" s="28"/>
      <c r="F310" s="28"/>
      <c r="G310" s="54"/>
      <c r="H310" s="28"/>
      <c r="I310" s="28"/>
      <c r="J310" s="18" t="e">
        <f>VLOOKUP(I310,'Base de données'!$C$5:$E$46,2,FALSE)</f>
        <v>#N/A</v>
      </c>
      <c r="K310" s="44" t="str">
        <f>IF(ISNA(VLOOKUP(I310,'Base de données'!$C$5:$E$46,3,FALSE)),"Donnée automatique",VLOOKUP(I310,'Base de données'!$C$5:$E$46,3,FALSE))</f>
        <v>Donnée automatique</v>
      </c>
      <c r="L310" s="28"/>
      <c r="M310" s="53"/>
      <c r="N310" s="53" t="str">
        <f t="shared" si="10"/>
        <v>Ne pas compléter</v>
      </c>
      <c r="O310" s="28" t="str">
        <f t="shared" si="11"/>
        <v>Ne pas compléter</v>
      </c>
      <c r="P310" s="28"/>
      <c r="Q310" s="28"/>
      <c r="R310" s="28"/>
      <c r="S310" s="28"/>
      <c r="T310" s="28"/>
      <c r="U310" s="57" t="str">
        <f>IF(ISNA(VLOOKUP(I310,'Base de données'!$G$26:$H$63,2,FALSE)),"Donnée automatique",VLOOKUP(I310,'Base de données'!$G$26:$H$63,2,FALSE))</f>
        <v>Donnée automatique</v>
      </c>
    </row>
    <row r="311" spans="1:21" x14ac:dyDescent="0.2">
      <c r="A311" s="27"/>
      <c r="B311" s="46"/>
      <c r="C311" s="28"/>
      <c r="D311" s="28"/>
      <c r="E311" s="28"/>
      <c r="F311" s="28"/>
      <c r="G311" s="54"/>
      <c r="H311" s="28"/>
      <c r="I311" s="28"/>
      <c r="J311" s="18" t="e">
        <f>VLOOKUP(I311,'Base de données'!$C$5:$E$46,2,FALSE)</f>
        <v>#N/A</v>
      </c>
      <c r="K311" s="44" t="str">
        <f>IF(ISNA(VLOOKUP(I311,'Base de données'!$C$5:$E$46,3,FALSE)),"Donnée automatique",VLOOKUP(I311,'Base de données'!$C$5:$E$46,3,FALSE))</f>
        <v>Donnée automatique</v>
      </c>
      <c r="L311" s="28"/>
      <c r="M311" s="53"/>
      <c r="N311" s="53" t="str">
        <f t="shared" si="10"/>
        <v>Ne pas compléter</v>
      </c>
      <c r="O311" s="28" t="str">
        <f t="shared" si="11"/>
        <v>Ne pas compléter</v>
      </c>
      <c r="P311" s="28"/>
      <c r="Q311" s="28"/>
      <c r="R311" s="28"/>
      <c r="S311" s="28"/>
      <c r="T311" s="28"/>
      <c r="U311" s="57" t="str">
        <f>IF(ISNA(VLOOKUP(I311,'Base de données'!$G$26:$H$63,2,FALSE)),"Donnée automatique",VLOOKUP(I311,'Base de données'!$G$26:$H$63,2,FALSE))</f>
        <v>Donnée automatique</v>
      </c>
    </row>
    <row r="312" spans="1:21" x14ac:dyDescent="0.2">
      <c r="A312" s="27"/>
      <c r="B312" s="46"/>
      <c r="C312" s="28"/>
      <c r="D312" s="28"/>
      <c r="E312" s="28"/>
      <c r="F312" s="28"/>
      <c r="G312" s="54"/>
      <c r="H312" s="28"/>
      <c r="I312" s="28"/>
      <c r="J312" s="18" t="e">
        <f>VLOOKUP(I312,'Base de données'!$C$5:$E$46,2,FALSE)</f>
        <v>#N/A</v>
      </c>
      <c r="K312" s="44" t="str">
        <f>IF(ISNA(VLOOKUP(I312,'Base de données'!$C$5:$E$46,3,FALSE)),"Donnée automatique",VLOOKUP(I312,'Base de données'!$C$5:$E$46,3,FALSE))</f>
        <v>Donnée automatique</v>
      </c>
      <c r="L312" s="28"/>
      <c r="M312" s="53"/>
      <c r="N312" s="53" t="str">
        <f t="shared" si="10"/>
        <v>Ne pas compléter</v>
      </c>
      <c r="O312" s="28" t="str">
        <f t="shared" si="11"/>
        <v>Ne pas compléter</v>
      </c>
      <c r="P312" s="28"/>
      <c r="Q312" s="28"/>
      <c r="R312" s="28"/>
      <c r="S312" s="28"/>
      <c r="T312" s="28"/>
      <c r="U312" s="57" t="str">
        <f>IF(ISNA(VLOOKUP(I312,'Base de données'!$G$26:$H$63,2,FALSE)),"Donnée automatique",VLOOKUP(I312,'Base de données'!$G$26:$H$63,2,FALSE))</f>
        <v>Donnée automatique</v>
      </c>
    </row>
    <row r="313" spans="1:21" x14ac:dyDescent="0.2">
      <c r="A313" s="27"/>
      <c r="B313" s="46"/>
      <c r="C313" s="28"/>
      <c r="D313" s="28"/>
      <c r="E313" s="28"/>
      <c r="F313" s="28"/>
      <c r="G313" s="54"/>
      <c r="H313" s="28"/>
      <c r="I313" s="28"/>
      <c r="J313" s="18" t="e">
        <f>VLOOKUP(I313,'Base de données'!$C$5:$E$46,2,FALSE)</f>
        <v>#N/A</v>
      </c>
      <c r="K313" s="44" t="str">
        <f>IF(ISNA(VLOOKUP(I313,'Base de données'!$C$5:$E$46,3,FALSE)),"Donnée automatique",VLOOKUP(I313,'Base de données'!$C$5:$E$46,3,FALSE))</f>
        <v>Donnée automatique</v>
      </c>
      <c r="L313" s="28"/>
      <c r="M313" s="53"/>
      <c r="N313" s="53" t="str">
        <f t="shared" si="10"/>
        <v>Ne pas compléter</v>
      </c>
      <c r="O313" s="28" t="str">
        <f t="shared" si="11"/>
        <v>Ne pas compléter</v>
      </c>
      <c r="P313" s="28"/>
      <c r="Q313" s="28"/>
      <c r="R313" s="28"/>
      <c r="S313" s="28"/>
      <c r="T313" s="28"/>
      <c r="U313" s="57" t="str">
        <f>IF(ISNA(VLOOKUP(I313,'Base de données'!$G$26:$H$63,2,FALSE)),"Donnée automatique",VLOOKUP(I313,'Base de données'!$G$26:$H$63,2,FALSE))</f>
        <v>Donnée automatique</v>
      </c>
    </row>
    <row r="314" spans="1:21" x14ac:dyDescent="0.2">
      <c r="A314" s="27"/>
      <c r="B314" s="46"/>
      <c r="C314" s="28"/>
      <c r="D314" s="28"/>
      <c r="E314" s="28"/>
      <c r="F314" s="28"/>
      <c r="G314" s="54"/>
      <c r="H314" s="28"/>
      <c r="I314" s="28"/>
      <c r="J314" s="18" t="e">
        <f>VLOOKUP(I314,'Base de données'!$C$5:$E$46,2,FALSE)</f>
        <v>#N/A</v>
      </c>
      <c r="K314" s="44" t="str">
        <f>IF(ISNA(VLOOKUP(I314,'Base de données'!$C$5:$E$46,3,FALSE)),"Donnée automatique",VLOOKUP(I314,'Base de données'!$C$5:$E$46,3,FALSE))</f>
        <v>Donnée automatique</v>
      </c>
      <c r="L314" s="28"/>
      <c r="M314" s="53"/>
      <c r="N314" s="53" t="str">
        <f t="shared" si="10"/>
        <v>Ne pas compléter</v>
      </c>
      <c r="O314" s="28" t="str">
        <f t="shared" si="11"/>
        <v>Ne pas compléter</v>
      </c>
      <c r="P314" s="28"/>
      <c r="Q314" s="28"/>
      <c r="R314" s="28"/>
      <c r="S314" s="28"/>
      <c r="T314" s="28"/>
      <c r="U314" s="57" t="str">
        <f>IF(ISNA(VLOOKUP(I314,'Base de données'!$G$26:$H$63,2,FALSE)),"Donnée automatique",VLOOKUP(I314,'Base de données'!$G$26:$H$63,2,FALSE))</f>
        <v>Donnée automatique</v>
      </c>
    </row>
    <row r="315" spans="1:21" x14ac:dyDescent="0.2">
      <c r="A315" s="27"/>
      <c r="B315" s="46"/>
      <c r="C315" s="28"/>
      <c r="D315" s="28"/>
      <c r="E315" s="28"/>
      <c r="F315" s="28"/>
      <c r="G315" s="54"/>
      <c r="H315" s="28"/>
      <c r="I315" s="28"/>
      <c r="J315" s="18" t="e">
        <f>VLOOKUP(I315,'Base de données'!$C$5:$E$46,2,FALSE)</f>
        <v>#N/A</v>
      </c>
      <c r="K315" s="44" t="str">
        <f>IF(ISNA(VLOOKUP(I315,'Base de données'!$C$5:$E$46,3,FALSE)),"Donnée automatique",VLOOKUP(I315,'Base de données'!$C$5:$E$46,3,FALSE))</f>
        <v>Donnée automatique</v>
      </c>
      <c r="L315" s="28"/>
      <c r="M315" s="53"/>
      <c r="N315" s="53" t="str">
        <f t="shared" si="10"/>
        <v>Ne pas compléter</v>
      </c>
      <c r="O315" s="28" t="str">
        <f t="shared" si="11"/>
        <v>Ne pas compléter</v>
      </c>
      <c r="P315" s="28"/>
      <c r="Q315" s="28"/>
      <c r="R315" s="28"/>
      <c r="S315" s="28"/>
      <c r="T315" s="28"/>
      <c r="U315" s="57" t="str">
        <f>IF(ISNA(VLOOKUP(I315,'Base de données'!$G$26:$H$63,2,FALSE)),"Donnée automatique",VLOOKUP(I315,'Base de données'!$G$26:$H$63,2,FALSE))</f>
        <v>Donnée automatique</v>
      </c>
    </row>
    <row r="316" spans="1:21" x14ac:dyDescent="0.2">
      <c r="A316" s="27"/>
      <c r="B316" s="46"/>
      <c r="C316" s="28"/>
      <c r="D316" s="28"/>
      <c r="E316" s="28"/>
      <c r="F316" s="28"/>
      <c r="G316" s="54"/>
      <c r="H316" s="28"/>
      <c r="I316" s="28"/>
      <c r="J316" s="18" t="e">
        <f>VLOOKUP(I316,'Base de données'!$C$5:$E$46,2,FALSE)</f>
        <v>#N/A</v>
      </c>
      <c r="K316" s="44" t="str">
        <f>IF(ISNA(VLOOKUP(I316,'Base de données'!$C$5:$E$46,3,FALSE)),"Donnée automatique",VLOOKUP(I316,'Base de données'!$C$5:$E$46,3,FALSE))</f>
        <v>Donnée automatique</v>
      </c>
      <c r="L316" s="28"/>
      <c r="M316" s="53"/>
      <c r="N316" s="53" t="str">
        <f t="shared" si="10"/>
        <v>Ne pas compléter</v>
      </c>
      <c r="O316" s="28" t="str">
        <f t="shared" si="11"/>
        <v>Ne pas compléter</v>
      </c>
      <c r="P316" s="28"/>
      <c r="Q316" s="28"/>
      <c r="R316" s="28"/>
      <c r="S316" s="28"/>
      <c r="T316" s="28"/>
      <c r="U316" s="57" t="str">
        <f>IF(ISNA(VLOOKUP(I316,'Base de données'!$G$26:$H$63,2,FALSE)),"Donnée automatique",VLOOKUP(I316,'Base de données'!$G$26:$H$63,2,FALSE))</f>
        <v>Donnée automatique</v>
      </c>
    </row>
    <row r="317" spans="1:21" x14ac:dyDescent="0.2">
      <c r="A317" s="27"/>
      <c r="B317" s="46"/>
      <c r="C317" s="28"/>
      <c r="D317" s="28"/>
      <c r="E317" s="28"/>
      <c r="F317" s="28"/>
      <c r="G317" s="54"/>
      <c r="H317" s="28"/>
      <c r="I317" s="28"/>
      <c r="J317" s="18" t="e">
        <f>VLOOKUP(I317,'Base de données'!$C$5:$E$46,2,FALSE)</f>
        <v>#N/A</v>
      </c>
      <c r="K317" s="44" t="str">
        <f>IF(ISNA(VLOOKUP(I317,'Base de données'!$C$5:$E$46,3,FALSE)),"Donnée automatique",VLOOKUP(I317,'Base de données'!$C$5:$E$46,3,FALSE))</f>
        <v>Donnée automatique</v>
      </c>
      <c r="L317" s="28"/>
      <c r="M317" s="53"/>
      <c r="N317" s="53" t="str">
        <f t="shared" si="10"/>
        <v>Ne pas compléter</v>
      </c>
      <c r="O317" s="28" t="str">
        <f t="shared" si="11"/>
        <v>Ne pas compléter</v>
      </c>
      <c r="P317" s="28"/>
      <c r="Q317" s="28"/>
      <c r="R317" s="28"/>
      <c r="S317" s="28"/>
      <c r="T317" s="28"/>
      <c r="U317" s="57" t="str">
        <f>IF(ISNA(VLOOKUP(I317,'Base de données'!$G$26:$H$63,2,FALSE)),"Donnée automatique",VLOOKUP(I317,'Base de données'!$G$26:$H$63,2,FALSE))</f>
        <v>Donnée automatique</v>
      </c>
    </row>
    <row r="318" spans="1:21" x14ac:dyDescent="0.2">
      <c r="A318" s="27"/>
      <c r="B318" s="46"/>
      <c r="C318" s="28"/>
      <c r="D318" s="28"/>
      <c r="E318" s="28"/>
      <c r="F318" s="28"/>
      <c r="G318" s="54"/>
      <c r="H318" s="28"/>
      <c r="I318" s="28"/>
      <c r="J318" s="18" t="e">
        <f>VLOOKUP(I318,'Base de données'!$C$5:$E$46,2,FALSE)</f>
        <v>#N/A</v>
      </c>
      <c r="K318" s="44" t="str">
        <f>IF(ISNA(VLOOKUP(I318,'Base de données'!$C$5:$E$46,3,FALSE)),"Donnée automatique",VLOOKUP(I318,'Base de données'!$C$5:$E$46,3,FALSE))</f>
        <v>Donnée automatique</v>
      </c>
      <c r="L318" s="28"/>
      <c r="M318" s="53"/>
      <c r="N318" s="53" t="str">
        <f t="shared" si="10"/>
        <v>Ne pas compléter</v>
      </c>
      <c r="O318" s="28" t="str">
        <f t="shared" si="11"/>
        <v>Ne pas compléter</v>
      </c>
      <c r="P318" s="28"/>
      <c r="Q318" s="28"/>
      <c r="R318" s="28"/>
      <c r="S318" s="28"/>
      <c r="T318" s="28"/>
      <c r="U318" s="57" t="str">
        <f>IF(ISNA(VLOOKUP(I318,'Base de données'!$G$26:$H$63,2,FALSE)),"Donnée automatique",VLOOKUP(I318,'Base de données'!$G$26:$H$63,2,FALSE))</f>
        <v>Donnée automatique</v>
      </c>
    </row>
    <row r="319" spans="1:21" x14ac:dyDescent="0.2">
      <c r="A319" s="27"/>
      <c r="B319" s="46"/>
      <c r="C319" s="28"/>
      <c r="D319" s="28"/>
      <c r="E319" s="28"/>
      <c r="F319" s="28"/>
      <c r="G319" s="54"/>
      <c r="H319" s="28"/>
      <c r="I319" s="28"/>
      <c r="J319" s="18" t="e">
        <f>VLOOKUP(I319,'Base de données'!$C$5:$E$46,2,FALSE)</f>
        <v>#N/A</v>
      </c>
      <c r="K319" s="44" t="str">
        <f>IF(ISNA(VLOOKUP(I319,'Base de données'!$C$5:$E$46,3,FALSE)),"Donnée automatique",VLOOKUP(I319,'Base de données'!$C$5:$E$46,3,FALSE))</f>
        <v>Donnée automatique</v>
      </c>
      <c r="L319" s="28"/>
      <c r="M319" s="53"/>
      <c r="N319" s="53" t="str">
        <f t="shared" si="10"/>
        <v>Ne pas compléter</v>
      </c>
      <c r="O319" s="28" t="str">
        <f t="shared" si="11"/>
        <v>Ne pas compléter</v>
      </c>
      <c r="P319" s="28"/>
      <c r="Q319" s="28"/>
      <c r="R319" s="28"/>
      <c r="S319" s="28"/>
      <c r="T319" s="28"/>
      <c r="U319" s="57" t="str">
        <f>IF(ISNA(VLOOKUP(I319,'Base de données'!$G$26:$H$63,2,FALSE)),"Donnée automatique",VLOOKUP(I319,'Base de données'!$G$26:$H$63,2,FALSE))</f>
        <v>Donnée automatique</v>
      </c>
    </row>
    <row r="320" spans="1:21" x14ac:dyDescent="0.2">
      <c r="A320" s="27"/>
      <c r="B320" s="46"/>
      <c r="C320" s="28"/>
      <c r="D320" s="28"/>
      <c r="E320" s="28"/>
      <c r="F320" s="28"/>
      <c r="G320" s="54"/>
      <c r="H320" s="28"/>
      <c r="I320" s="28"/>
      <c r="J320" s="18" t="e">
        <f>VLOOKUP(I320,'Base de données'!$C$5:$E$46,2,FALSE)</f>
        <v>#N/A</v>
      </c>
      <c r="K320" s="44" t="str">
        <f>IF(ISNA(VLOOKUP(I320,'Base de données'!$C$5:$E$46,3,FALSE)),"Donnée automatique",VLOOKUP(I320,'Base de données'!$C$5:$E$46,3,FALSE))</f>
        <v>Donnée automatique</v>
      </c>
      <c r="L320" s="28"/>
      <c r="M320" s="53"/>
      <c r="N320" s="53" t="str">
        <f t="shared" si="10"/>
        <v>Ne pas compléter</v>
      </c>
      <c r="O320" s="28" t="str">
        <f t="shared" si="11"/>
        <v>Ne pas compléter</v>
      </c>
      <c r="P320" s="28"/>
      <c r="Q320" s="28"/>
      <c r="R320" s="28"/>
      <c r="S320" s="28"/>
      <c r="T320" s="28"/>
      <c r="U320" s="57" t="str">
        <f>IF(ISNA(VLOOKUP(I320,'Base de données'!$G$26:$H$63,2,FALSE)),"Donnée automatique",VLOOKUP(I320,'Base de données'!$G$26:$H$63,2,FALSE))</f>
        <v>Donnée automatique</v>
      </c>
    </row>
    <row r="321" spans="1:21" x14ac:dyDescent="0.2">
      <c r="A321" s="27"/>
      <c r="B321" s="46"/>
      <c r="C321" s="28"/>
      <c r="D321" s="28"/>
      <c r="E321" s="28"/>
      <c r="F321" s="28"/>
      <c r="G321" s="54"/>
      <c r="H321" s="28"/>
      <c r="I321" s="28"/>
      <c r="J321" s="18" t="e">
        <f>VLOOKUP(I321,'Base de données'!$C$5:$E$46,2,FALSE)</f>
        <v>#N/A</v>
      </c>
      <c r="K321" s="44" t="str">
        <f>IF(ISNA(VLOOKUP(I321,'Base de données'!$C$5:$E$46,3,FALSE)),"Donnée automatique",VLOOKUP(I321,'Base de données'!$C$5:$E$46,3,FALSE))</f>
        <v>Donnée automatique</v>
      </c>
      <c r="L321" s="28"/>
      <c r="M321" s="53"/>
      <c r="N321" s="53" t="str">
        <f t="shared" si="10"/>
        <v>Ne pas compléter</v>
      </c>
      <c r="O321" s="28" t="str">
        <f t="shared" si="11"/>
        <v>Ne pas compléter</v>
      </c>
      <c r="P321" s="28"/>
      <c r="Q321" s="28"/>
      <c r="R321" s="28"/>
      <c r="S321" s="28"/>
      <c r="T321" s="28"/>
      <c r="U321" s="57" t="str">
        <f>IF(ISNA(VLOOKUP(I321,'Base de données'!$G$26:$H$63,2,FALSE)),"Donnée automatique",VLOOKUP(I321,'Base de données'!$G$26:$H$63,2,FALSE))</f>
        <v>Donnée automatique</v>
      </c>
    </row>
    <row r="322" spans="1:21" x14ac:dyDescent="0.2">
      <c r="A322" s="27"/>
      <c r="B322" s="46"/>
      <c r="C322" s="28"/>
      <c r="D322" s="28"/>
      <c r="E322" s="28"/>
      <c r="F322" s="28"/>
      <c r="G322" s="54"/>
      <c r="H322" s="28"/>
      <c r="I322" s="28"/>
      <c r="J322" s="18" t="e">
        <f>VLOOKUP(I322,'Base de données'!$C$5:$E$46,2,FALSE)</f>
        <v>#N/A</v>
      </c>
      <c r="K322" s="44" t="str">
        <f>IF(ISNA(VLOOKUP(I322,'Base de données'!$C$5:$E$46,3,FALSE)),"Donnée automatique",VLOOKUP(I322,'Base de données'!$C$5:$E$46,3,FALSE))</f>
        <v>Donnée automatique</v>
      </c>
      <c r="L322" s="28"/>
      <c r="M322" s="53"/>
      <c r="N322" s="53" t="str">
        <f t="shared" si="10"/>
        <v>Ne pas compléter</v>
      </c>
      <c r="O322" s="28" t="str">
        <f t="shared" si="11"/>
        <v>Ne pas compléter</v>
      </c>
      <c r="P322" s="28"/>
      <c r="Q322" s="28"/>
      <c r="R322" s="28"/>
      <c r="S322" s="28"/>
      <c r="T322" s="28"/>
      <c r="U322" s="57" t="str">
        <f>IF(ISNA(VLOOKUP(I322,'Base de données'!$G$26:$H$63,2,FALSE)),"Donnée automatique",VLOOKUP(I322,'Base de données'!$G$26:$H$63,2,FALSE))</f>
        <v>Donnée automatique</v>
      </c>
    </row>
    <row r="323" spans="1:21" x14ac:dyDescent="0.2">
      <c r="A323" s="27"/>
      <c r="B323" s="46"/>
      <c r="C323" s="28"/>
      <c r="D323" s="28"/>
      <c r="E323" s="28"/>
      <c r="F323" s="28"/>
      <c r="G323" s="54"/>
      <c r="H323" s="28"/>
      <c r="I323" s="28"/>
      <c r="J323" s="18" t="e">
        <f>VLOOKUP(I323,'Base de données'!$C$5:$E$46,2,FALSE)</f>
        <v>#N/A</v>
      </c>
      <c r="K323" s="44" t="str">
        <f>IF(ISNA(VLOOKUP(I323,'Base de données'!$C$5:$E$46,3,FALSE)),"Donnée automatique",VLOOKUP(I323,'Base de données'!$C$5:$E$46,3,FALSE))</f>
        <v>Donnée automatique</v>
      </c>
      <c r="L323" s="28"/>
      <c r="M323" s="53"/>
      <c r="N323" s="53" t="str">
        <f t="shared" si="10"/>
        <v>Ne pas compléter</v>
      </c>
      <c r="O323" s="28" t="str">
        <f t="shared" si="11"/>
        <v>Ne pas compléter</v>
      </c>
      <c r="P323" s="28"/>
      <c r="Q323" s="28"/>
      <c r="R323" s="28"/>
      <c r="S323" s="28"/>
      <c r="T323" s="28"/>
      <c r="U323" s="57" t="str">
        <f>IF(ISNA(VLOOKUP(I323,'Base de données'!$G$26:$H$63,2,FALSE)),"Donnée automatique",VLOOKUP(I323,'Base de données'!$G$26:$H$63,2,FALSE))</f>
        <v>Donnée automatique</v>
      </c>
    </row>
    <row r="324" spans="1:21" x14ac:dyDescent="0.2">
      <c r="A324" s="27"/>
      <c r="B324" s="46"/>
      <c r="C324" s="28"/>
      <c r="D324" s="28"/>
      <c r="E324" s="28"/>
      <c r="F324" s="28"/>
      <c r="G324" s="54"/>
      <c r="H324" s="28"/>
      <c r="I324" s="28"/>
      <c r="J324" s="18" t="e">
        <f>VLOOKUP(I324,'Base de données'!$C$5:$E$46,2,FALSE)</f>
        <v>#N/A</v>
      </c>
      <c r="K324" s="44" t="str">
        <f>IF(ISNA(VLOOKUP(I324,'Base de données'!$C$5:$E$46,3,FALSE)),"Donnée automatique",VLOOKUP(I324,'Base de données'!$C$5:$E$46,3,FALSE))</f>
        <v>Donnée automatique</v>
      </c>
      <c r="L324" s="28"/>
      <c r="M324" s="53"/>
      <c r="N324" s="53" t="str">
        <f t="shared" si="10"/>
        <v>Ne pas compléter</v>
      </c>
      <c r="O324" s="28" t="str">
        <f t="shared" si="11"/>
        <v>Ne pas compléter</v>
      </c>
      <c r="P324" s="28"/>
      <c r="Q324" s="28"/>
      <c r="R324" s="28"/>
      <c r="S324" s="28"/>
      <c r="T324" s="28"/>
      <c r="U324" s="57" t="str">
        <f>IF(ISNA(VLOOKUP(I324,'Base de données'!$G$26:$H$63,2,FALSE)),"Donnée automatique",VLOOKUP(I324,'Base de données'!$G$26:$H$63,2,FALSE))</f>
        <v>Donnée automatique</v>
      </c>
    </row>
    <row r="325" spans="1:21" x14ac:dyDescent="0.2">
      <c r="A325" s="27"/>
      <c r="B325" s="46"/>
      <c r="C325" s="28"/>
      <c r="D325" s="28"/>
      <c r="E325" s="28"/>
      <c r="F325" s="28"/>
      <c r="G325" s="54"/>
      <c r="H325" s="28"/>
      <c r="I325" s="28"/>
      <c r="J325" s="18" t="e">
        <f>VLOOKUP(I325,'Base de données'!$C$5:$E$46,2,FALSE)</f>
        <v>#N/A</v>
      </c>
      <c r="K325" s="44" t="str">
        <f>IF(ISNA(VLOOKUP(I325,'Base de données'!$C$5:$E$46,3,FALSE)),"Donnée automatique",VLOOKUP(I325,'Base de données'!$C$5:$E$46,3,FALSE))</f>
        <v>Donnée automatique</v>
      </c>
      <c r="L325" s="28"/>
      <c r="M325" s="53"/>
      <c r="N325" s="53" t="str">
        <f t="shared" si="10"/>
        <v>Ne pas compléter</v>
      </c>
      <c r="O325" s="28" t="str">
        <f t="shared" si="11"/>
        <v>Ne pas compléter</v>
      </c>
      <c r="P325" s="28"/>
      <c r="Q325" s="28"/>
      <c r="R325" s="28"/>
      <c r="S325" s="28"/>
      <c r="T325" s="28"/>
      <c r="U325" s="57" t="str">
        <f>IF(ISNA(VLOOKUP(I325,'Base de données'!$G$26:$H$63,2,FALSE)),"Donnée automatique",VLOOKUP(I325,'Base de données'!$G$26:$H$63,2,FALSE))</f>
        <v>Donnée automatique</v>
      </c>
    </row>
    <row r="326" spans="1:21" x14ac:dyDescent="0.2">
      <c r="A326" s="27"/>
      <c r="B326" s="46"/>
      <c r="C326" s="28"/>
      <c r="D326" s="28"/>
      <c r="E326" s="28"/>
      <c r="F326" s="28"/>
      <c r="G326" s="54"/>
      <c r="H326" s="28"/>
      <c r="I326" s="28"/>
      <c r="J326" s="18" t="e">
        <f>VLOOKUP(I326,'Base de données'!$C$5:$E$46,2,FALSE)</f>
        <v>#N/A</v>
      </c>
      <c r="K326" s="44" t="str">
        <f>IF(ISNA(VLOOKUP(I326,'Base de données'!$C$5:$E$46,3,FALSE)),"Donnée automatique",VLOOKUP(I326,'Base de données'!$C$5:$E$46,3,FALSE))</f>
        <v>Donnée automatique</v>
      </c>
      <c r="L326" s="28"/>
      <c r="M326" s="53"/>
      <c r="N326" s="53" t="str">
        <f t="shared" si="10"/>
        <v>Ne pas compléter</v>
      </c>
      <c r="O326" s="28" t="str">
        <f t="shared" si="11"/>
        <v>Ne pas compléter</v>
      </c>
      <c r="P326" s="28"/>
      <c r="Q326" s="28"/>
      <c r="R326" s="28"/>
      <c r="S326" s="28"/>
      <c r="T326" s="28"/>
      <c r="U326" s="57" t="str">
        <f>IF(ISNA(VLOOKUP(I326,'Base de données'!$G$26:$H$63,2,FALSE)),"Donnée automatique",VLOOKUP(I326,'Base de données'!$G$26:$H$63,2,FALSE))</f>
        <v>Donnée automatique</v>
      </c>
    </row>
    <row r="327" spans="1:21" x14ac:dyDescent="0.2">
      <c r="A327" s="27"/>
      <c r="B327" s="46"/>
      <c r="C327" s="28"/>
      <c r="D327" s="28"/>
      <c r="E327" s="28"/>
      <c r="F327" s="28"/>
      <c r="G327" s="54"/>
      <c r="H327" s="28"/>
      <c r="I327" s="28"/>
      <c r="J327" s="18" t="e">
        <f>VLOOKUP(I327,'Base de données'!$C$5:$E$46,2,FALSE)</f>
        <v>#N/A</v>
      </c>
      <c r="K327" s="44" t="str">
        <f>IF(ISNA(VLOOKUP(I327,'Base de données'!$C$5:$E$46,3,FALSE)),"Donnée automatique",VLOOKUP(I327,'Base de données'!$C$5:$E$46,3,FALSE))</f>
        <v>Donnée automatique</v>
      </c>
      <c r="L327" s="28"/>
      <c r="M327" s="53"/>
      <c r="N327" s="53" t="str">
        <f t="shared" si="10"/>
        <v>Ne pas compléter</v>
      </c>
      <c r="O327" s="28" t="str">
        <f t="shared" si="11"/>
        <v>Ne pas compléter</v>
      </c>
      <c r="P327" s="28"/>
      <c r="Q327" s="28"/>
      <c r="R327" s="28"/>
      <c r="S327" s="28"/>
      <c r="T327" s="28"/>
      <c r="U327" s="57" t="str">
        <f>IF(ISNA(VLOOKUP(I327,'Base de données'!$G$26:$H$63,2,FALSE)),"Donnée automatique",VLOOKUP(I327,'Base de données'!$G$26:$H$63,2,FALSE))</f>
        <v>Donnée automatique</v>
      </c>
    </row>
    <row r="328" spans="1:21" x14ac:dyDescent="0.2">
      <c r="A328" s="27"/>
      <c r="B328" s="46"/>
      <c r="C328" s="28"/>
      <c r="D328" s="28"/>
      <c r="E328" s="28"/>
      <c r="F328" s="28"/>
      <c r="G328" s="54"/>
      <c r="H328" s="28"/>
      <c r="I328" s="28"/>
      <c r="J328" s="18" t="e">
        <f>VLOOKUP(I328,'Base de données'!$C$5:$E$46,2,FALSE)</f>
        <v>#N/A</v>
      </c>
      <c r="K328" s="44" t="str">
        <f>IF(ISNA(VLOOKUP(I328,'Base de données'!$C$5:$E$46,3,FALSE)),"Donnée automatique",VLOOKUP(I328,'Base de données'!$C$5:$E$46,3,FALSE))</f>
        <v>Donnée automatique</v>
      </c>
      <c r="L328" s="28"/>
      <c r="M328" s="53"/>
      <c r="N328" s="53" t="str">
        <f t="shared" si="10"/>
        <v>Ne pas compléter</v>
      </c>
      <c r="O328" s="28" t="str">
        <f t="shared" si="11"/>
        <v>Ne pas compléter</v>
      </c>
      <c r="P328" s="28"/>
      <c r="Q328" s="28"/>
      <c r="R328" s="28"/>
      <c r="S328" s="28"/>
      <c r="T328" s="28"/>
      <c r="U328" s="57" t="str">
        <f>IF(ISNA(VLOOKUP(I328,'Base de données'!$G$26:$H$63,2,FALSE)),"Donnée automatique",VLOOKUP(I328,'Base de données'!$G$26:$H$63,2,FALSE))</f>
        <v>Donnée automatique</v>
      </c>
    </row>
    <row r="329" spans="1:21" x14ac:dyDescent="0.2">
      <c r="A329" s="27"/>
      <c r="B329" s="46"/>
      <c r="C329" s="28"/>
      <c r="D329" s="28"/>
      <c r="E329" s="28"/>
      <c r="F329" s="28"/>
      <c r="G329" s="54"/>
      <c r="H329" s="28"/>
      <c r="I329" s="28"/>
      <c r="J329" s="18" t="e">
        <f>VLOOKUP(I329,'Base de données'!$C$5:$E$46,2,FALSE)</f>
        <v>#N/A</v>
      </c>
      <c r="K329" s="44" t="str">
        <f>IF(ISNA(VLOOKUP(I329,'Base de données'!$C$5:$E$46,3,FALSE)),"Donnée automatique",VLOOKUP(I329,'Base de données'!$C$5:$E$46,3,FALSE))</f>
        <v>Donnée automatique</v>
      </c>
      <c r="L329" s="28"/>
      <c r="M329" s="53"/>
      <c r="N329" s="53" t="str">
        <f t="shared" si="10"/>
        <v>Ne pas compléter</v>
      </c>
      <c r="O329" s="28" t="str">
        <f t="shared" si="11"/>
        <v>Ne pas compléter</v>
      </c>
      <c r="P329" s="28"/>
      <c r="Q329" s="28"/>
      <c r="R329" s="28"/>
      <c r="S329" s="28"/>
      <c r="T329" s="28"/>
      <c r="U329" s="57" t="str">
        <f>IF(ISNA(VLOOKUP(I329,'Base de données'!$G$26:$H$63,2,FALSE)),"Donnée automatique",VLOOKUP(I329,'Base de données'!$G$26:$H$63,2,FALSE))</f>
        <v>Donnée automatique</v>
      </c>
    </row>
    <row r="330" spans="1:21" x14ac:dyDescent="0.2">
      <c r="A330" s="27"/>
      <c r="B330" s="46"/>
      <c r="C330" s="28"/>
      <c r="D330" s="28"/>
      <c r="E330" s="28"/>
      <c r="F330" s="28"/>
      <c r="G330" s="54"/>
      <c r="H330" s="28"/>
      <c r="I330" s="28"/>
      <c r="J330" s="18" t="e">
        <f>VLOOKUP(I330,'Base de données'!$C$5:$E$46,2,FALSE)</f>
        <v>#N/A</v>
      </c>
      <c r="K330" s="44" t="str">
        <f>IF(ISNA(VLOOKUP(I330,'Base de données'!$C$5:$E$46,3,FALSE)),"Donnée automatique",VLOOKUP(I330,'Base de données'!$C$5:$E$46,3,FALSE))</f>
        <v>Donnée automatique</v>
      </c>
      <c r="L330" s="28"/>
      <c r="M330" s="53"/>
      <c r="N330" s="53" t="str">
        <f t="shared" si="10"/>
        <v>Ne pas compléter</v>
      </c>
      <c r="O330" s="28" t="str">
        <f t="shared" si="11"/>
        <v>Ne pas compléter</v>
      </c>
      <c r="P330" s="28"/>
      <c r="Q330" s="28"/>
      <c r="R330" s="28"/>
      <c r="S330" s="28"/>
      <c r="T330" s="28"/>
      <c r="U330" s="57" t="str">
        <f>IF(ISNA(VLOOKUP(I330,'Base de données'!$G$26:$H$63,2,FALSE)),"Donnée automatique",VLOOKUP(I330,'Base de données'!$G$26:$H$63,2,FALSE))</f>
        <v>Donnée automatique</v>
      </c>
    </row>
    <row r="331" spans="1:21" x14ac:dyDescent="0.2">
      <c r="A331" s="27"/>
      <c r="B331" s="46"/>
      <c r="C331" s="28"/>
      <c r="D331" s="28"/>
      <c r="E331" s="28"/>
      <c r="F331" s="28"/>
      <c r="G331" s="54"/>
      <c r="H331" s="28"/>
      <c r="I331" s="28"/>
      <c r="J331" s="18" t="e">
        <f>VLOOKUP(I331,'Base de données'!$C$5:$E$46,2,FALSE)</f>
        <v>#N/A</v>
      </c>
      <c r="K331" s="44" t="str">
        <f>IF(ISNA(VLOOKUP(I331,'Base de données'!$C$5:$E$46,3,FALSE)),"Donnée automatique",VLOOKUP(I331,'Base de données'!$C$5:$E$46,3,FALSE))</f>
        <v>Donnée automatique</v>
      </c>
      <c r="L331" s="28"/>
      <c r="M331" s="53"/>
      <c r="N331" s="53" t="str">
        <f t="shared" si="10"/>
        <v>Ne pas compléter</v>
      </c>
      <c r="O331" s="28" t="str">
        <f t="shared" si="11"/>
        <v>Ne pas compléter</v>
      </c>
      <c r="P331" s="28"/>
      <c r="Q331" s="28"/>
      <c r="R331" s="28"/>
      <c r="S331" s="28"/>
      <c r="T331" s="28"/>
      <c r="U331" s="57" t="str">
        <f>IF(ISNA(VLOOKUP(I331,'Base de données'!$G$26:$H$63,2,FALSE)),"Donnée automatique",VLOOKUP(I331,'Base de données'!$G$26:$H$63,2,FALSE))</f>
        <v>Donnée automatique</v>
      </c>
    </row>
    <row r="332" spans="1:21" x14ac:dyDescent="0.2">
      <c r="A332" s="27"/>
      <c r="B332" s="46"/>
      <c r="C332" s="28"/>
      <c r="D332" s="28"/>
      <c r="E332" s="28"/>
      <c r="F332" s="28"/>
      <c r="G332" s="54"/>
      <c r="H332" s="28"/>
      <c r="I332" s="28"/>
      <c r="J332" s="18" t="e">
        <f>VLOOKUP(I332,'Base de données'!$C$5:$E$46,2,FALSE)</f>
        <v>#N/A</v>
      </c>
      <c r="K332" s="44" t="str">
        <f>IF(ISNA(VLOOKUP(I332,'Base de données'!$C$5:$E$46,3,FALSE)),"Donnée automatique",VLOOKUP(I332,'Base de données'!$C$5:$E$46,3,FALSE))</f>
        <v>Donnée automatique</v>
      </c>
      <c r="L332" s="28"/>
      <c r="M332" s="53"/>
      <c r="N332" s="53" t="str">
        <f t="shared" si="10"/>
        <v>Ne pas compléter</v>
      </c>
      <c r="O332" s="28" t="str">
        <f t="shared" si="11"/>
        <v>Ne pas compléter</v>
      </c>
      <c r="P332" s="28"/>
      <c r="Q332" s="28"/>
      <c r="R332" s="28"/>
      <c r="S332" s="28"/>
      <c r="T332" s="28"/>
      <c r="U332" s="57" t="str">
        <f>IF(ISNA(VLOOKUP(I332,'Base de données'!$G$26:$H$63,2,FALSE)),"Donnée automatique",VLOOKUP(I332,'Base de données'!$G$26:$H$63,2,FALSE))</f>
        <v>Donnée automatique</v>
      </c>
    </row>
    <row r="333" spans="1:21" x14ac:dyDescent="0.2">
      <c r="A333" s="27"/>
      <c r="B333" s="46"/>
      <c r="C333" s="28"/>
      <c r="D333" s="28"/>
      <c r="E333" s="28"/>
      <c r="F333" s="28"/>
      <c r="G333" s="54"/>
      <c r="H333" s="28"/>
      <c r="I333" s="28"/>
      <c r="J333" s="18" t="e">
        <f>VLOOKUP(I333,'Base de données'!$C$5:$E$46,2,FALSE)</f>
        <v>#N/A</v>
      </c>
      <c r="K333" s="44" t="str">
        <f>IF(ISNA(VLOOKUP(I333,'Base de données'!$C$5:$E$46,3,FALSE)),"Donnée automatique",VLOOKUP(I333,'Base de données'!$C$5:$E$46,3,FALSE))</f>
        <v>Donnée automatique</v>
      </c>
      <c r="L333" s="28"/>
      <c r="M333" s="53"/>
      <c r="N333" s="53" t="str">
        <f t="shared" si="10"/>
        <v>Ne pas compléter</v>
      </c>
      <c r="O333" s="28" t="str">
        <f t="shared" si="11"/>
        <v>Ne pas compléter</v>
      </c>
      <c r="P333" s="28"/>
      <c r="Q333" s="28"/>
      <c r="R333" s="28"/>
      <c r="S333" s="28"/>
      <c r="T333" s="28"/>
      <c r="U333" s="57" t="str">
        <f>IF(ISNA(VLOOKUP(I333,'Base de données'!$G$26:$H$63,2,FALSE)),"Donnée automatique",VLOOKUP(I333,'Base de données'!$G$26:$H$63,2,FALSE))</f>
        <v>Donnée automatique</v>
      </c>
    </row>
    <row r="334" spans="1:21" x14ac:dyDescent="0.2">
      <c r="A334" s="27"/>
      <c r="B334" s="46"/>
      <c r="C334" s="28"/>
      <c r="D334" s="28"/>
      <c r="E334" s="28"/>
      <c r="F334" s="28"/>
      <c r="G334" s="54"/>
      <c r="H334" s="28"/>
      <c r="I334" s="28"/>
      <c r="J334" s="18" t="e">
        <f>VLOOKUP(I334,'Base de données'!$C$5:$E$46,2,FALSE)</f>
        <v>#N/A</v>
      </c>
      <c r="K334" s="44" t="str">
        <f>IF(ISNA(VLOOKUP(I334,'Base de données'!$C$5:$E$46,3,FALSE)),"Donnée automatique",VLOOKUP(I334,'Base de données'!$C$5:$E$46,3,FALSE))</f>
        <v>Donnée automatique</v>
      </c>
      <c r="L334" s="28"/>
      <c r="M334" s="53"/>
      <c r="N334" s="53" t="str">
        <f t="shared" si="10"/>
        <v>Ne pas compléter</v>
      </c>
      <c r="O334" s="28" t="str">
        <f t="shared" si="11"/>
        <v>Ne pas compléter</v>
      </c>
      <c r="P334" s="28"/>
      <c r="Q334" s="28"/>
      <c r="R334" s="28"/>
      <c r="S334" s="28"/>
      <c r="T334" s="28"/>
      <c r="U334" s="57" t="str">
        <f>IF(ISNA(VLOOKUP(I334,'Base de données'!$G$26:$H$63,2,FALSE)),"Donnée automatique",VLOOKUP(I334,'Base de données'!$G$26:$H$63,2,FALSE))</f>
        <v>Donnée automatique</v>
      </c>
    </row>
    <row r="335" spans="1:21" x14ac:dyDescent="0.2">
      <c r="A335" s="27"/>
      <c r="B335" s="46"/>
      <c r="C335" s="28"/>
      <c r="D335" s="28"/>
      <c r="E335" s="28"/>
      <c r="F335" s="28"/>
      <c r="G335" s="54"/>
      <c r="H335" s="28"/>
      <c r="I335" s="28"/>
      <c r="J335" s="18" t="e">
        <f>VLOOKUP(I335,'Base de données'!$C$5:$E$46,2,FALSE)</f>
        <v>#N/A</v>
      </c>
      <c r="K335" s="44" t="str">
        <f>IF(ISNA(VLOOKUP(I335,'Base de données'!$C$5:$E$46,3,FALSE)),"Donnée automatique",VLOOKUP(I335,'Base de données'!$C$5:$E$46,3,FALSE))</f>
        <v>Donnée automatique</v>
      </c>
      <c r="L335" s="28"/>
      <c r="M335" s="53"/>
      <c r="N335" s="53" t="str">
        <f t="shared" si="10"/>
        <v>Ne pas compléter</v>
      </c>
      <c r="O335" s="28" t="str">
        <f t="shared" si="11"/>
        <v>Ne pas compléter</v>
      </c>
      <c r="P335" s="28"/>
      <c r="Q335" s="28"/>
      <c r="R335" s="28"/>
      <c r="S335" s="28"/>
      <c r="T335" s="28"/>
      <c r="U335" s="57" t="str">
        <f>IF(ISNA(VLOOKUP(I335,'Base de données'!$G$26:$H$63,2,FALSE)),"Donnée automatique",VLOOKUP(I335,'Base de données'!$G$26:$H$63,2,FALSE))</f>
        <v>Donnée automatique</v>
      </c>
    </row>
    <row r="336" spans="1:21" x14ac:dyDescent="0.2">
      <c r="A336" s="27"/>
      <c r="B336" s="46"/>
      <c r="C336" s="28"/>
      <c r="D336" s="28"/>
      <c r="E336" s="28"/>
      <c r="F336" s="28"/>
      <c r="G336" s="54"/>
      <c r="H336" s="28"/>
      <c r="I336" s="28"/>
      <c r="J336" s="18" t="e">
        <f>VLOOKUP(I336,'Base de données'!$C$5:$E$46,2,FALSE)</f>
        <v>#N/A</v>
      </c>
      <c r="K336" s="44" t="str">
        <f>IF(ISNA(VLOOKUP(I336,'Base de données'!$C$5:$E$46,3,FALSE)),"Donnée automatique",VLOOKUP(I336,'Base de données'!$C$5:$E$46,3,FALSE))</f>
        <v>Donnée automatique</v>
      </c>
      <c r="L336" s="28"/>
      <c r="M336" s="53"/>
      <c r="N336" s="53" t="str">
        <f t="shared" si="10"/>
        <v>Ne pas compléter</v>
      </c>
      <c r="O336" s="28" t="str">
        <f t="shared" si="11"/>
        <v>Ne pas compléter</v>
      </c>
      <c r="P336" s="28"/>
      <c r="Q336" s="28"/>
      <c r="R336" s="28"/>
      <c r="S336" s="28"/>
      <c r="T336" s="28"/>
      <c r="U336" s="57" t="str">
        <f>IF(ISNA(VLOOKUP(I336,'Base de données'!$G$26:$H$63,2,FALSE)),"Donnée automatique",VLOOKUP(I336,'Base de données'!$G$26:$H$63,2,FALSE))</f>
        <v>Donnée automatique</v>
      </c>
    </row>
    <row r="337" spans="1:21" x14ac:dyDescent="0.2">
      <c r="A337" s="27"/>
      <c r="B337" s="46"/>
      <c r="C337" s="28"/>
      <c r="D337" s="28"/>
      <c r="E337" s="28"/>
      <c r="F337" s="28"/>
      <c r="G337" s="54"/>
      <c r="H337" s="28"/>
      <c r="I337" s="28"/>
      <c r="J337" s="18" t="e">
        <f>VLOOKUP(I337,'Base de données'!$C$5:$E$46,2,FALSE)</f>
        <v>#N/A</v>
      </c>
      <c r="K337" s="44" t="str">
        <f>IF(ISNA(VLOOKUP(I337,'Base de données'!$C$5:$E$46,3,FALSE)),"Donnée automatique",VLOOKUP(I337,'Base de données'!$C$5:$E$46,3,FALSE))</f>
        <v>Donnée automatique</v>
      </c>
      <c r="L337" s="28"/>
      <c r="M337" s="53"/>
      <c r="N337" s="53" t="str">
        <f t="shared" si="10"/>
        <v>Ne pas compléter</v>
      </c>
      <c r="O337" s="28" t="str">
        <f t="shared" si="11"/>
        <v>Ne pas compléter</v>
      </c>
      <c r="P337" s="28"/>
      <c r="Q337" s="28"/>
      <c r="R337" s="28"/>
      <c r="S337" s="28"/>
      <c r="T337" s="28"/>
      <c r="U337" s="57" t="str">
        <f>IF(ISNA(VLOOKUP(I337,'Base de données'!$G$26:$H$63,2,FALSE)),"Donnée automatique",VLOOKUP(I337,'Base de données'!$G$26:$H$63,2,FALSE))</f>
        <v>Donnée automatique</v>
      </c>
    </row>
    <row r="338" spans="1:21" x14ac:dyDescent="0.2">
      <c r="A338" s="27"/>
      <c r="B338" s="46"/>
      <c r="C338" s="28"/>
      <c r="D338" s="28"/>
      <c r="E338" s="28"/>
      <c r="F338" s="28"/>
      <c r="G338" s="54"/>
      <c r="H338" s="28"/>
      <c r="I338" s="28"/>
      <c r="J338" s="18" t="e">
        <f>VLOOKUP(I338,'Base de données'!$C$5:$E$46,2,FALSE)</f>
        <v>#N/A</v>
      </c>
      <c r="K338" s="44" t="str">
        <f>IF(ISNA(VLOOKUP(I338,'Base de données'!$C$5:$E$46,3,FALSE)),"Donnée automatique",VLOOKUP(I338,'Base de données'!$C$5:$E$46,3,FALSE))</f>
        <v>Donnée automatique</v>
      </c>
      <c r="L338" s="28"/>
      <c r="M338" s="53"/>
      <c r="N338" s="53" t="str">
        <f t="shared" si="10"/>
        <v>Ne pas compléter</v>
      </c>
      <c r="O338" s="28" t="str">
        <f t="shared" si="11"/>
        <v>Ne pas compléter</v>
      </c>
      <c r="P338" s="28"/>
      <c r="Q338" s="28"/>
      <c r="R338" s="28"/>
      <c r="S338" s="28"/>
      <c r="T338" s="28"/>
      <c r="U338" s="57" t="str">
        <f>IF(ISNA(VLOOKUP(I338,'Base de données'!$G$26:$H$63,2,FALSE)),"Donnée automatique",VLOOKUP(I338,'Base de données'!$G$26:$H$63,2,FALSE))</f>
        <v>Donnée automatique</v>
      </c>
    </row>
    <row r="339" spans="1:21" x14ac:dyDescent="0.2">
      <c r="A339" s="27"/>
      <c r="B339" s="46"/>
      <c r="C339" s="28"/>
      <c r="D339" s="28"/>
      <c r="E339" s="28"/>
      <c r="F339" s="28"/>
      <c r="G339" s="54"/>
      <c r="H339" s="28"/>
      <c r="I339" s="28"/>
      <c r="J339" s="18" t="e">
        <f>VLOOKUP(I339,'Base de données'!$C$5:$E$46,2,FALSE)</f>
        <v>#N/A</v>
      </c>
      <c r="K339" s="44" t="str">
        <f>IF(ISNA(VLOOKUP(I339,'Base de données'!$C$5:$E$46,3,FALSE)),"Donnée automatique",VLOOKUP(I339,'Base de données'!$C$5:$E$46,3,FALSE))</f>
        <v>Donnée automatique</v>
      </c>
      <c r="L339" s="28"/>
      <c r="M339" s="53"/>
      <c r="N339" s="53" t="str">
        <f t="shared" ref="N339:N402" si="12">IF(F339&lt;&gt;0,"A compléter","Ne pas compléter")</f>
        <v>Ne pas compléter</v>
      </c>
      <c r="O339" s="28" t="str">
        <f t="shared" ref="O339:O402" si="13">IF(OR(I339=565,I339=566,I339=584,I339=587,I339=590,I339=591,I339=592),"Compléter si applicable","Ne pas compléter")</f>
        <v>Ne pas compléter</v>
      </c>
      <c r="P339" s="28"/>
      <c r="Q339" s="28"/>
      <c r="R339" s="28"/>
      <c r="S339" s="28"/>
      <c r="T339" s="28"/>
      <c r="U339" s="57" t="str">
        <f>IF(ISNA(VLOOKUP(I339,'Base de données'!$G$26:$H$63,2,FALSE)),"Donnée automatique",VLOOKUP(I339,'Base de données'!$G$26:$H$63,2,FALSE))</f>
        <v>Donnée automatique</v>
      </c>
    </row>
    <row r="340" spans="1:21" x14ac:dyDescent="0.2">
      <c r="A340" s="27"/>
      <c r="B340" s="46"/>
      <c r="C340" s="28"/>
      <c r="D340" s="28"/>
      <c r="E340" s="28"/>
      <c r="F340" s="28"/>
      <c r="G340" s="54"/>
      <c r="H340" s="28"/>
      <c r="I340" s="28"/>
      <c r="J340" s="18" t="e">
        <f>VLOOKUP(I340,'Base de données'!$C$5:$E$46,2,FALSE)</f>
        <v>#N/A</v>
      </c>
      <c r="K340" s="44" t="str">
        <f>IF(ISNA(VLOOKUP(I340,'Base de données'!$C$5:$E$46,3,FALSE)),"Donnée automatique",VLOOKUP(I340,'Base de données'!$C$5:$E$46,3,FALSE))</f>
        <v>Donnée automatique</v>
      </c>
      <c r="L340" s="28"/>
      <c r="M340" s="53"/>
      <c r="N340" s="53" t="str">
        <f t="shared" si="12"/>
        <v>Ne pas compléter</v>
      </c>
      <c r="O340" s="28" t="str">
        <f t="shared" si="13"/>
        <v>Ne pas compléter</v>
      </c>
      <c r="P340" s="28"/>
      <c r="Q340" s="28"/>
      <c r="R340" s="28"/>
      <c r="S340" s="28"/>
      <c r="T340" s="28"/>
      <c r="U340" s="57" t="str">
        <f>IF(ISNA(VLOOKUP(I340,'Base de données'!$G$26:$H$63,2,FALSE)),"Donnée automatique",VLOOKUP(I340,'Base de données'!$G$26:$H$63,2,FALSE))</f>
        <v>Donnée automatique</v>
      </c>
    </row>
    <row r="341" spans="1:21" x14ac:dyDescent="0.2">
      <c r="A341" s="27"/>
      <c r="B341" s="46"/>
      <c r="C341" s="28"/>
      <c r="D341" s="28"/>
      <c r="E341" s="28"/>
      <c r="F341" s="28"/>
      <c r="G341" s="54"/>
      <c r="H341" s="28"/>
      <c r="I341" s="28"/>
      <c r="J341" s="18" t="e">
        <f>VLOOKUP(I341,'Base de données'!$C$5:$E$46,2,FALSE)</f>
        <v>#N/A</v>
      </c>
      <c r="K341" s="44" t="str">
        <f>IF(ISNA(VLOOKUP(I341,'Base de données'!$C$5:$E$46,3,FALSE)),"Donnée automatique",VLOOKUP(I341,'Base de données'!$C$5:$E$46,3,FALSE))</f>
        <v>Donnée automatique</v>
      </c>
      <c r="L341" s="28"/>
      <c r="M341" s="53"/>
      <c r="N341" s="53" t="str">
        <f t="shared" si="12"/>
        <v>Ne pas compléter</v>
      </c>
      <c r="O341" s="28" t="str">
        <f t="shared" si="13"/>
        <v>Ne pas compléter</v>
      </c>
      <c r="P341" s="28"/>
      <c r="Q341" s="28"/>
      <c r="R341" s="28"/>
      <c r="S341" s="28"/>
      <c r="T341" s="28"/>
      <c r="U341" s="57" t="str">
        <f>IF(ISNA(VLOOKUP(I341,'Base de données'!$G$26:$H$63,2,FALSE)),"Donnée automatique",VLOOKUP(I341,'Base de données'!$G$26:$H$63,2,FALSE))</f>
        <v>Donnée automatique</v>
      </c>
    </row>
    <row r="342" spans="1:21" x14ac:dyDescent="0.2">
      <c r="A342" s="27"/>
      <c r="B342" s="46"/>
      <c r="C342" s="28"/>
      <c r="D342" s="28"/>
      <c r="E342" s="28"/>
      <c r="F342" s="28"/>
      <c r="G342" s="54"/>
      <c r="H342" s="28"/>
      <c r="I342" s="28"/>
      <c r="J342" s="18" t="e">
        <f>VLOOKUP(I342,'Base de données'!$C$5:$E$46,2,FALSE)</f>
        <v>#N/A</v>
      </c>
      <c r="K342" s="44" t="str">
        <f>IF(ISNA(VLOOKUP(I342,'Base de données'!$C$5:$E$46,3,FALSE)),"Donnée automatique",VLOOKUP(I342,'Base de données'!$C$5:$E$46,3,FALSE))</f>
        <v>Donnée automatique</v>
      </c>
      <c r="L342" s="28"/>
      <c r="M342" s="53"/>
      <c r="N342" s="53" t="str">
        <f t="shared" si="12"/>
        <v>Ne pas compléter</v>
      </c>
      <c r="O342" s="28" t="str">
        <f t="shared" si="13"/>
        <v>Ne pas compléter</v>
      </c>
      <c r="P342" s="28"/>
      <c r="Q342" s="28"/>
      <c r="R342" s="28"/>
      <c r="S342" s="28"/>
      <c r="T342" s="28"/>
      <c r="U342" s="57" t="str">
        <f>IF(ISNA(VLOOKUP(I342,'Base de données'!$G$26:$H$63,2,FALSE)),"Donnée automatique",VLOOKUP(I342,'Base de données'!$G$26:$H$63,2,FALSE))</f>
        <v>Donnée automatique</v>
      </c>
    </row>
    <row r="343" spans="1:21" x14ac:dyDescent="0.2">
      <c r="A343" s="27"/>
      <c r="B343" s="46"/>
      <c r="C343" s="28"/>
      <c r="D343" s="28"/>
      <c r="E343" s="28"/>
      <c r="F343" s="28"/>
      <c r="G343" s="54"/>
      <c r="H343" s="28"/>
      <c r="I343" s="28"/>
      <c r="J343" s="18" t="e">
        <f>VLOOKUP(I343,'Base de données'!$C$5:$E$46,2,FALSE)</f>
        <v>#N/A</v>
      </c>
      <c r="K343" s="44" t="str">
        <f>IF(ISNA(VLOOKUP(I343,'Base de données'!$C$5:$E$46,3,FALSE)),"Donnée automatique",VLOOKUP(I343,'Base de données'!$C$5:$E$46,3,FALSE))</f>
        <v>Donnée automatique</v>
      </c>
      <c r="L343" s="28"/>
      <c r="M343" s="53"/>
      <c r="N343" s="53" t="str">
        <f t="shared" si="12"/>
        <v>Ne pas compléter</v>
      </c>
      <c r="O343" s="28" t="str">
        <f t="shared" si="13"/>
        <v>Ne pas compléter</v>
      </c>
      <c r="P343" s="28"/>
      <c r="Q343" s="28"/>
      <c r="R343" s="28"/>
      <c r="S343" s="28"/>
      <c r="T343" s="28"/>
      <c r="U343" s="57" t="str">
        <f>IF(ISNA(VLOOKUP(I343,'Base de données'!$G$26:$H$63,2,FALSE)),"Donnée automatique",VLOOKUP(I343,'Base de données'!$G$26:$H$63,2,FALSE))</f>
        <v>Donnée automatique</v>
      </c>
    </row>
    <row r="344" spans="1:21" x14ac:dyDescent="0.2">
      <c r="A344" s="27"/>
      <c r="B344" s="46"/>
      <c r="C344" s="28"/>
      <c r="D344" s="28"/>
      <c r="E344" s="28"/>
      <c r="F344" s="28"/>
      <c r="G344" s="54"/>
      <c r="H344" s="28"/>
      <c r="I344" s="28"/>
      <c r="J344" s="18" t="e">
        <f>VLOOKUP(I344,'Base de données'!$C$5:$E$46,2,FALSE)</f>
        <v>#N/A</v>
      </c>
      <c r="K344" s="44" t="str">
        <f>IF(ISNA(VLOOKUP(I344,'Base de données'!$C$5:$E$46,3,FALSE)),"Donnée automatique",VLOOKUP(I344,'Base de données'!$C$5:$E$46,3,FALSE))</f>
        <v>Donnée automatique</v>
      </c>
      <c r="L344" s="28"/>
      <c r="M344" s="53"/>
      <c r="N344" s="53" t="str">
        <f t="shared" si="12"/>
        <v>Ne pas compléter</v>
      </c>
      <c r="O344" s="28" t="str">
        <f t="shared" si="13"/>
        <v>Ne pas compléter</v>
      </c>
      <c r="P344" s="28"/>
      <c r="Q344" s="28"/>
      <c r="R344" s="28"/>
      <c r="S344" s="28"/>
      <c r="T344" s="28"/>
      <c r="U344" s="57" t="str">
        <f>IF(ISNA(VLOOKUP(I344,'Base de données'!$G$26:$H$63,2,FALSE)),"Donnée automatique",VLOOKUP(I344,'Base de données'!$G$26:$H$63,2,FALSE))</f>
        <v>Donnée automatique</v>
      </c>
    </row>
    <row r="345" spans="1:21" x14ac:dyDescent="0.2">
      <c r="A345" s="27"/>
      <c r="B345" s="46"/>
      <c r="C345" s="28"/>
      <c r="D345" s="28"/>
      <c r="E345" s="28"/>
      <c r="F345" s="28"/>
      <c r="G345" s="54"/>
      <c r="H345" s="28"/>
      <c r="I345" s="28"/>
      <c r="J345" s="18" t="e">
        <f>VLOOKUP(I345,'Base de données'!$C$5:$E$46,2,FALSE)</f>
        <v>#N/A</v>
      </c>
      <c r="K345" s="44" t="str">
        <f>IF(ISNA(VLOOKUP(I345,'Base de données'!$C$5:$E$46,3,FALSE)),"Donnée automatique",VLOOKUP(I345,'Base de données'!$C$5:$E$46,3,FALSE))</f>
        <v>Donnée automatique</v>
      </c>
      <c r="L345" s="28"/>
      <c r="M345" s="53"/>
      <c r="N345" s="53" t="str">
        <f t="shared" si="12"/>
        <v>Ne pas compléter</v>
      </c>
      <c r="O345" s="28" t="str">
        <f t="shared" si="13"/>
        <v>Ne pas compléter</v>
      </c>
      <c r="P345" s="28"/>
      <c r="Q345" s="28"/>
      <c r="R345" s="28"/>
      <c r="S345" s="28"/>
      <c r="T345" s="28"/>
      <c r="U345" s="57" t="str">
        <f>IF(ISNA(VLOOKUP(I345,'Base de données'!$G$26:$H$63,2,FALSE)),"Donnée automatique",VLOOKUP(I345,'Base de données'!$G$26:$H$63,2,FALSE))</f>
        <v>Donnée automatique</v>
      </c>
    </row>
    <row r="346" spans="1:21" x14ac:dyDescent="0.2">
      <c r="A346" s="27"/>
      <c r="B346" s="46"/>
      <c r="C346" s="28"/>
      <c r="D346" s="28"/>
      <c r="E346" s="28"/>
      <c r="F346" s="28"/>
      <c r="G346" s="54"/>
      <c r="H346" s="28"/>
      <c r="I346" s="28"/>
      <c r="J346" s="18" t="e">
        <f>VLOOKUP(I346,'Base de données'!$C$5:$E$46,2,FALSE)</f>
        <v>#N/A</v>
      </c>
      <c r="K346" s="44" t="str">
        <f>IF(ISNA(VLOOKUP(I346,'Base de données'!$C$5:$E$46,3,FALSE)),"Donnée automatique",VLOOKUP(I346,'Base de données'!$C$5:$E$46,3,FALSE))</f>
        <v>Donnée automatique</v>
      </c>
      <c r="L346" s="28"/>
      <c r="M346" s="53"/>
      <c r="N346" s="53" t="str">
        <f t="shared" si="12"/>
        <v>Ne pas compléter</v>
      </c>
      <c r="O346" s="28" t="str">
        <f t="shared" si="13"/>
        <v>Ne pas compléter</v>
      </c>
      <c r="P346" s="28"/>
      <c r="Q346" s="28"/>
      <c r="R346" s="28"/>
      <c r="S346" s="28"/>
      <c r="T346" s="28"/>
      <c r="U346" s="57" t="str">
        <f>IF(ISNA(VLOOKUP(I346,'Base de données'!$G$26:$H$63,2,FALSE)),"Donnée automatique",VLOOKUP(I346,'Base de données'!$G$26:$H$63,2,FALSE))</f>
        <v>Donnée automatique</v>
      </c>
    </row>
    <row r="347" spans="1:21" x14ac:dyDescent="0.2">
      <c r="A347" s="27"/>
      <c r="B347" s="46"/>
      <c r="C347" s="28"/>
      <c r="D347" s="28"/>
      <c r="E347" s="28"/>
      <c r="F347" s="28"/>
      <c r="G347" s="54"/>
      <c r="H347" s="28"/>
      <c r="I347" s="28"/>
      <c r="J347" s="18" t="e">
        <f>VLOOKUP(I347,'Base de données'!$C$5:$E$46,2,FALSE)</f>
        <v>#N/A</v>
      </c>
      <c r="K347" s="44" t="str">
        <f>IF(ISNA(VLOOKUP(I347,'Base de données'!$C$5:$E$46,3,FALSE)),"Donnée automatique",VLOOKUP(I347,'Base de données'!$C$5:$E$46,3,FALSE))</f>
        <v>Donnée automatique</v>
      </c>
      <c r="L347" s="28"/>
      <c r="M347" s="53"/>
      <c r="N347" s="53" t="str">
        <f t="shared" si="12"/>
        <v>Ne pas compléter</v>
      </c>
      <c r="O347" s="28" t="str">
        <f t="shared" si="13"/>
        <v>Ne pas compléter</v>
      </c>
      <c r="P347" s="28"/>
      <c r="Q347" s="28"/>
      <c r="R347" s="28"/>
      <c r="S347" s="28"/>
      <c r="T347" s="28"/>
      <c r="U347" s="57" t="str">
        <f>IF(ISNA(VLOOKUP(I347,'Base de données'!$G$26:$H$63,2,FALSE)),"Donnée automatique",VLOOKUP(I347,'Base de données'!$G$26:$H$63,2,FALSE))</f>
        <v>Donnée automatique</v>
      </c>
    </row>
    <row r="348" spans="1:21" x14ac:dyDescent="0.2">
      <c r="A348" s="27"/>
      <c r="B348" s="46"/>
      <c r="C348" s="28"/>
      <c r="D348" s="28"/>
      <c r="E348" s="28"/>
      <c r="F348" s="28"/>
      <c r="G348" s="54"/>
      <c r="H348" s="28"/>
      <c r="I348" s="28"/>
      <c r="J348" s="18" t="e">
        <f>VLOOKUP(I348,'Base de données'!$C$5:$E$46,2,FALSE)</f>
        <v>#N/A</v>
      </c>
      <c r="K348" s="44" t="str">
        <f>IF(ISNA(VLOOKUP(I348,'Base de données'!$C$5:$E$46,3,FALSE)),"Donnée automatique",VLOOKUP(I348,'Base de données'!$C$5:$E$46,3,FALSE))</f>
        <v>Donnée automatique</v>
      </c>
      <c r="L348" s="28"/>
      <c r="M348" s="53"/>
      <c r="N348" s="53" t="str">
        <f t="shared" si="12"/>
        <v>Ne pas compléter</v>
      </c>
      <c r="O348" s="28" t="str">
        <f t="shared" si="13"/>
        <v>Ne pas compléter</v>
      </c>
      <c r="P348" s="28"/>
      <c r="Q348" s="28"/>
      <c r="R348" s="28"/>
      <c r="S348" s="28"/>
      <c r="T348" s="28"/>
      <c r="U348" s="57" t="str">
        <f>IF(ISNA(VLOOKUP(I348,'Base de données'!$G$26:$H$63,2,FALSE)),"Donnée automatique",VLOOKUP(I348,'Base de données'!$G$26:$H$63,2,FALSE))</f>
        <v>Donnée automatique</v>
      </c>
    </row>
    <row r="349" spans="1:21" x14ac:dyDescent="0.2">
      <c r="A349" s="27"/>
      <c r="B349" s="46"/>
      <c r="C349" s="28"/>
      <c r="D349" s="28"/>
      <c r="E349" s="28"/>
      <c r="F349" s="28"/>
      <c r="G349" s="54"/>
      <c r="H349" s="28"/>
      <c r="I349" s="28"/>
      <c r="J349" s="18" t="e">
        <f>VLOOKUP(I349,'Base de données'!$C$5:$E$46,2,FALSE)</f>
        <v>#N/A</v>
      </c>
      <c r="K349" s="44" t="str">
        <f>IF(ISNA(VLOOKUP(I349,'Base de données'!$C$5:$E$46,3,FALSE)),"Donnée automatique",VLOOKUP(I349,'Base de données'!$C$5:$E$46,3,FALSE))</f>
        <v>Donnée automatique</v>
      </c>
      <c r="L349" s="28"/>
      <c r="M349" s="53"/>
      <c r="N349" s="53" t="str">
        <f t="shared" si="12"/>
        <v>Ne pas compléter</v>
      </c>
      <c r="O349" s="28" t="str">
        <f t="shared" si="13"/>
        <v>Ne pas compléter</v>
      </c>
      <c r="P349" s="28"/>
      <c r="Q349" s="28"/>
      <c r="R349" s="28"/>
      <c r="S349" s="28"/>
      <c r="T349" s="28"/>
      <c r="U349" s="57" t="str">
        <f>IF(ISNA(VLOOKUP(I349,'Base de données'!$G$26:$H$63,2,FALSE)),"Donnée automatique",VLOOKUP(I349,'Base de données'!$G$26:$H$63,2,FALSE))</f>
        <v>Donnée automatique</v>
      </c>
    </row>
    <row r="350" spans="1:21" x14ac:dyDescent="0.2">
      <c r="A350" s="27"/>
      <c r="B350" s="46"/>
      <c r="C350" s="28"/>
      <c r="D350" s="28"/>
      <c r="E350" s="28"/>
      <c r="F350" s="28"/>
      <c r="G350" s="54"/>
      <c r="H350" s="28"/>
      <c r="I350" s="28"/>
      <c r="J350" s="18" t="e">
        <f>VLOOKUP(I350,'Base de données'!$C$5:$E$46,2,FALSE)</f>
        <v>#N/A</v>
      </c>
      <c r="K350" s="44" t="str">
        <f>IF(ISNA(VLOOKUP(I350,'Base de données'!$C$5:$E$46,3,FALSE)),"Donnée automatique",VLOOKUP(I350,'Base de données'!$C$5:$E$46,3,FALSE))</f>
        <v>Donnée automatique</v>
      </c>
      <c r="L350" s="28"/>
      <c r="M350" s="53"/>
      <c r="N350" s="53" t="str">
        <f t="shared" si="12"/>
        <v>Ne pas compléter</v>
      </c>
      <c r="O350" s="28" t="str">
        <f t="shared" si="13"/>
        <v>Ne pas compléter</v>
      </c>
      <c r="P350" s="28"/>
      <c r="Q350" s="28"/>
      <c r="R350" s="28"/>
      <c r="S350" s="28"/>
      <c r="T350" s="28"/>
      <c r="U350" s="57" t="str">
        <f>IF(ISNA(VLOOKUP(I350,'Base de données'!$G$26:$H$63,2,FALSE)),"Donnée automatique",VLOOKUP(I350,'Base de données'!$G$26:$H$63,2,FALSE))</f>
        <v>Donnée automatique</v>
      </c>
    </row>
    <row r="351" spans="1:21" x14ac:dyDescent="0.2">
      <c r="A351" s="27"/>
      <c r="B351" s="46"/>
      <c r="C351" s="28"/>
      <c r="D351" s="28"/>
      <c r="E351" s="28"/>
      <c r="F351" s="28"/>
      <c r="G351" s="54"/>
      <c r="H351" s="28"/>
      <c r="I351" s="28"/>
      <c r="J351" s="18" t="e">
        <f>VLOOKUP(I351,'Base de données'!$C$5:$E$46,2,FALSE)</f>
        <v>#N/A</v>
      </c>
      <c r="K351" s="44" t="str">
        <f>IF(ISNA(VLOOKUP(I351,'Base de données'!$C$5:$E$46,3,FALSE)),"Donnée automatique",VLOOKUP(I351,'Base de données'!$C$5:$E$46,3,FALSE))</f>
        <v>Donnée automatique</v>
      </c>
      <c r="L351" s="28"/>
      <c r="M351" s="53"/>
      <c r="N351" s="53" t="str">
        <f t="shared" si="12"/>
        <v>Ne pas compléter</v>
      </c>
      <c r="O351" s="28" t="str">
        <f t="shared" si="13"/>
        <v>Ne pas compléter</v>
      </c>
      <c r="P351" s="28"/>
      <c r="Q351" s="28"/>
      <c r="R351" s="28"/>
      <c r="S351" s="28"/>
      <c r="T351" s="28"/>
      <c r="U351" s="57" t="str">
        <f>IF(ISNA(VLOOKUP(I351,'Base de données'!$G$26:$H$63,2,FALSE)),"Donnée automatique",VLOOKUP(I351,'Base de données'!$G$26:$H$63,2,FALSE))</f>
        <v>Donnée automatique</v>
      </c>
    </row>
    <row r="352" spans="1:21" x14ac:dyDescent="0.2">
      <c r="A352" s="27"/>
      <c r="B352" s="46"/>
      <c r="C352" s="28"/>
      <c r="D352" s="28"/>
      <c r="E352" s="28"/>
      <c r="F352" s="28"/>
      <c r="G352" s="54"/>
      <c r="H352" s="28"/>
      <c r="I352" s="28"/>
      <c r="J352" s="18" t="e">
        <f>VLOOKUP(I352,'Base de données'!$C$5:$E$46,2,FALSE)</f>
        <v>#N/A</v>
      </c>
      <c r="K352" s="44" t="str">
        <f>IF(ISNA(VLOOKUP(I352,'Base de données'!$C$5:$E$46,3,FALSE)),"Donnée automatique",VLOOKUP(I352,'Base de données'!$C$5:$E$46,3,FALSE))</f>
        <v>Donnée automatique</v>
      </c>
      <c r="L352" s="28"/>
      <c r="M352" s="53"/>
      <c r="N352" s="53" t="str">
        <f t="shared" si="12"/>
        <v>Ne pas compléter</v>
      </c>
      <c r="O352" s="28" t="str">
        <f t="shared" si="13"/>
        <v>Ne pas compléter</v>
      </c>
      <c r="P352" s="28"/>
      <c r="Q352" s="28"/>
      <c r="R352" s="28"/>
      <c r="S352" s="28"/>
      <c r="T352" s="28"/>
      <c r="U352" s="57" t="str">
        <f>IF(ISNA(VLOOKUP(I352,'Base de données'!$G$26:$H$63,2,FALSE)),"Donnée automatique",VLOOKUP(I352,'Base de données'!$G$26:$H$63,2,FALSE))</f>
        <v>Donnée automatique</v>
      </c>
    </row>
    <row r="353" spans="1:21" x14ac:dyDescent="0.2">
      <c r="A353" s="27"/>
      <c r="B353" s="46"/>
      <c r="C353" s="28"/>
      <c r="D353" s="28"/>
      <c r="E353" s="28"/>
      <c r="F353" s="28"/>
      <c r="G353" s="54"/>
      <c r="H353" s="28"/>
      <c r="I353" s="28"/>
      <c r="J353" s="18" t="e">
        <f>VLOOKUP(I353,'Base de données'!$C$5:$E$46,2,FALSE)</f>
        <v>#N/A</v>
      </c>
      <c r="K353" s="44" t="str">
        <f>IF(ISNA(VLOOKUP(I353,'Base de données'!$C$5:$E$46,3,FALSE)),"Donnée automatique",VLOOKUP(I353,'Base de données'!$C$5:$E$46,3,FALSE))</f>
        <v>Donnée automatique</v>
      </c>
      <c r="L353" s="28"/>
      <c r="M353" s="53"/>
      <c r="N353" s="53" t="str">
        <f t="shared" si="12"/>
        <v>Ne pas compléter</v>
      </c>
      <c r="O353" s="28" t="str">
        <f t="shared" si="13"/>
        <v>Ne pas compléter</v>
      </c>
      <c r="P353" s="28"/>
      <c r="Q353" s="28"/>
      <c r="R353" s="28"/>
      <c r="S353" s="28"/>
      <c r="T353" s="28"/>
      <c r="U353" s="57" t="str">
        <f>IF(ISNA(VLOOKUP(I353,'Base de données'!$G$26:$H$63,2,FALSE)),"Donnée automatique",VLOOKUP(I353,'Base de données'!$G$26:$H$63,2,FALSE))</f>
        <v>Donnée automatique</v>
      </c>
    </row>
    <row r="354" spans="1:21" x14ac:dyDescent="0.2">
      <c r="A354" s="27"/>
      <c r="B354" s="46"/>
      <c r="C354" s="28"/>
      <c r="D354" s="28"/>
      <c r="E354" s="28"/>
      <c r="F354" s="28"/>
      <c r="G354" s="54"/>
      <c r="H354" s="28"/>
      <c r="I354" s="28"/>
      <c r="J354" s="18" t="e">
        <f>VLOOKUP(I354,'Base de données'!$C$5:$E$46,2,FALSE)</f>
        <v>#N/A</v>
      </c>
      <c r="K354" s="44" t="str">
        <f>IF(ISNA(VLOOKUP(I354,'Base de données'!$C$5:$E$46,3,FALSE)),"Donnée automatique",VLOOKUP(I354,'Base de données'!$C$5:$E$46,3,FALSE))</f>
        <v>Donnée automatique</v>
      </c>
      <c r="L354" s="28"/>
      <c r="M354" s="53"/>
      <c r="N354" s="53" t="str">
        <f t="shared" si="12"/>
        <v>Ne pas compléter</v>
      </c>
      <c r="O354" s="28" t="str">
        <f t="shared" si="13"/>
        <v>Ne pas compléter</v>
      </c>
      <c r="P354" s="28"/>
      <c r="Q354" s="28"/>
      <c r="R354" s="28"/>
      <c r="S354" s="28"/>
      <c r="T354" s="28"/>
      <c r="U354" s="57" t="str">
        <f>IF(ISNA(VLOOKUP(I354,'Base de données'!$G$26:$H$63,2,FALSE)),"Donnée automatique",VLOOKUP(I354,'Base de données'!$G$26:$H$63,2,FALSE))</f>
        <v>Donnée automatique</v>
      </c>
    </row>
    <row r="355" spans="1:21" x14ac:dyDescent="0.2">
      <c r="A355" s="27"/>
      <c r="B355" s="46"/>
      <c r="C355" s="28"/>
      <c r="D355" s="28"/>
      <c r="E355" s="28"/>
      <c r="F355" s="28"/>
      <c r="G355" s="54"/>
      <c r="H355" s="28"/>
      <c r="I355" s="28"/>
      <c r="J355" s="18" t="e">
        <f>VLOOKUP(I355,'Base de données'!$C$5:$E$46,2,FALSE)</f>
        <v>#N/A</v>
      </c>
      <c r="K355" s="44" t="str">
        <f>IF(ISNA(VLOOKUP(I355,'Base de données'!$C$5:$E$46,3,FALSE)),"Donnée automatique",VLOOKUP(I355,'Base de données'!$C$5:$E$46,3,FALSE))</f>
        <v>Donnée automatique</v>
      </c>
      <c r="L355" s="28"/>
      <c r="M355" s="53"/>
      <c r="N355" s="53" t="str">
        <f t="shared" si="12"/>
        <v>Ne pas compléter</v>
      </c>
      <c r="O355" s="28" t="str">
        <f t="shared" si="13"/>
        <v>Ne pas compléter</v>
      </c>
      <c r="P355" s="28"/>
      <c r="Q355" s="28"/>
      <c r="R355" s="28"/>
      <c r="S355" s="28"/>
      <c r="T355" s="28"/>
      <c r="U355" s="57" t="str">
        <f>IF(ISNA(VLOOKUP(I355,'Base de données'!$G$26:$H$63,2,FALSE)),"Donnée automatique",VLOOKUP(I355,'Base de données'!$G$26:$H$63,2,FALSE))</f>
        <v>Donnée automatique</v>
      </c>
    </row>
    <row r="356" spans="1:21" x14ac:dyDescent="0.2">
      <c r="A356" s="27"/>
      <c r="B356" s="46"/>
      <c r="C356" s="28"/>
      <c r="D356" s="28"/>
      <c r="E356" s="28"/>
      <c r="F356" s="28"/>
      <c r="G356" s="54"/>
      <c r="H356" s="28"/>
      <c r="I356" s="28"/>
      <c r="J356" s="18" t="e">
        <f>VLOOKUP(I356,'Base de données'!$C$5:$E$46,2,FALSE)</f>
        <v>#N/A</v>
      </c>
      <c r="K356" s="44" t="str">
        <f>IF(ISNA(VLOOKUP(I356,'Base de données'!$C$5:$E$46,3,FALSE)),"Donnée automatique",VLOOKUP(I356,'Base de données'!$C$5:$E$46,3,FALSE))</f>
        <v>Donnée automatique</v>
      </c>
      <c r="L356" s="28"/>
      <c r="M356" s="53"/>
      <c r="N356" s="53" t="str">
        <f t="shared" si="12"/>
        <v>Ne pas compléter</v>
      </c>
      <c r="O356" s="28" t="str">
        <f t="shared" si="13"/>
        <v>Ne pas compléter</v>
      </c>
      <c r="P356" s="28"/>
      <c r="Q356" s="28"/>
      <c r="R356" s="28"/>
      <c r="S356" s="28"/>
      <c r="T356" s="28"/>
      <c r="U356" s="57" t="str">
        <f>IF(ISNA(VLOOKUP(I356,'Base de données'!$G$26:$H$63,2,FALSE)),"Donnée automatique",VLOOKUP(I356,'Base de données'!$G$26:$H$63,2,FALSE))</f>
        <v>Donnée automatique</v>
      </c>
    </row>
    <row r="357" spans="1:21" x14ac:dyDescent="0.2">
      <c r="A357" s="27"/>
      <c r="B357" s="46"/>
      <c r="C357" s="28"/>
      <c r="D357" s="28"/>
      <c r="E357" s="28"/>
      <c r="F357" s="28"/>
      <c r="G357" s="54"/>
      <c r="H357" s="28"/>
      <c r="I357" s="28"/>
      <c r="J357" s="18" t="e">
        <f>VLOOKUP(I357,'Base de données'!$C$5:$E$46,2,FALSE)</f>
        <v>#N/A</v>
      </c>
      <c r="K357" s="44" t="str">
        <f>IF(ISNA(VLOOKUP(I357,'Base de données'!$C$5:$E$46,3,FALSE)),"Donnée automatique",VLOOKUP(I357,'Base de données'!$C$5:$E$46,3,FALSE))</f>
        <v>Donnée automatique</v>
      </c>
      <c r="L357" s="28"/>
      <c r="M357" s="53"/>
      <c r="N357" s="53" t="str">
        <f t="shared" si="12"/>
        <v>Ne pas compléter</v>
      </c>
      <c r="O357" s="28" t="str">
        <f t="shared" si="13"/>
        <v>Ne pas compléter</v>
      </c>
      <c r="P357" s="28"/>
      <c r="Q357" s="28"/>
      <c r="R357" s="28"/>
      <c r="S357" s="28"/>
      <c r="T357" s="28"/>
      <c r="U357" s="57" t="str">
        <f>IF(ISNA(VLOOKUP(I357,'Base de données'!$G$26:$H$63,2,FALSE)),"Donnée automatique",VLOOKUP(I357,'Base de données'!$G$26:$H$63,2,FALSE))</f>
        <v>Donnée automatique</v>
      </c>
    </row>
    <row r="358" spans="1:21" x14ac:dyDescent="0.2">
      <c r="A358" s="27"/>
      <c r="B358" s="46"/>
      <c r="C358" s="28"/>
      <c r="D358" s="28"/>
      <c r="E358" s="28"/>
      <c r="F358" s="28"/>
      <c r="G358" s="54"/>
      <c r="H358" s="28"/>
      <c r="I358" s="28"/>
      <c r="J358" s="18" t="e">
        <f>VLOOKUP(I358,'Base de données'!$C$5:$E$46,2,FALSE)</f>
        <v>#N/A</v>
      </c>
      <c r="K358" s="44" t="str">
        <f>IF(ISNA(VLOOKUP(I358,'Base de données'!$C$5:$E$46,3,FALSE)),"Donnée automatique",VLOOKUP(I358,'Base de données'!$C$5:$E$46,3,FALSE))</f>
        <v>Donnée automatique</v>
      </c>
      <c r="L358" s="28"/>
      <c r="M358" s="53"/>
      <c r="N358" s="53" t="str">
        <f t="shared" si="12"/>
        <v>Ne pas compléter</v>
      </c>
      <c r="O358" s="28" t="str">
        <f t="shared" si="13"/>
        <v>Ne pas compléter</v>
      </c>
      <c r="P358" s="28"/>
      <c r="Q358" s="28"/>
      <c r="R358" s="28"/>
      <c r="S358" s="28"/>
      <c r="T358" s="28"/>
      <c r="U358" s="57" t="str">
        <f>IF(ISNA(VLOOKUP(I358,'Base de données'!$G$26:$H$63,2,FALSE)),"Donnée automatique",VLOOKUP(I358,'Base de données'!$G$26:$H$63,2,FALSE))</f>
        <v>Donnée automatique</v>
      </c>
    </row>
    <row r="359" spans="1:21" x14ac:dyDescent="0.2">
      <c r="A359" s="27"/>
      <c r="B359" s="46"/>
      <c r="C359" s="28"/>
      <c r="D359" s="28"/>
      <c r="E359" s="28"/>
      <c r="F359" s="28"/>
      <c r="G359" s="54"/>
      <c r="H359" s="28"/>
      <c r="I359" s="28"/>
      <c r="J359" s="18" t="e">
        <f>VLOOKUP(I359,'Base de données'!$C$5:$E$46,2,FALSE)</f>
        <v>#N/A</v>
      </c>
      <c r="K359" s="44" t="str">
        <f>IF(ISNA(VLOOKUP(I359,'Base de données'!$C$5:$E$46,3,FALSE)),"Donnée automatique",VLOOKUP(I359,'Base de données'!$C$5:$E$46,3,FALSE))</f>
        <v>Donnée automatique</v>
      </c>
      <c r="L359" s="28"/>
      <c r="M359" s="53"/>
      <c r="N359" s="53" t="str">
        <f t="shared" si="12"/>
        <v>Ne pas compléter</v>
      </c>
      <c r="O359" s="28" t="str">
        <f t="shared" si="13"/>
        <v>Ne pas compléter</v>
      </c>
      <c r="P359" s="28"/>
      <c r="Q359" s="28"/>
      <c r="R359" s="28"/>
      <c r="S359" s="28"/>
      <c r="T359" s="28"/>
      <c r="U359" s="57" t="str">
        <f>IF(ISNA(VLOOKUP(I359,'Base de données'!$G$26:$H$63,2,FALSE)),"Donnée automatique",VLOOKUP(I359,'Base de données'!$G$26:$H$63,2,FALSE))</f>
        <v>Donnée automatique</v>
      </c>
    </row>
    <row r="360" spans="1:21" x14ac:dyDescent="0.2">
      <c r="A360" s="27"/>
      <c r="B360" s="46"/>
      <c r="C360" s="28"/>
      <c r="D360" s="28"/>
      <c r="E360" s="28"/>
      <c r="F360" s="28"/>
      <c r="G360" s="54"/>
      <c r="H360" s="28"/>
      <c r="I360" s="28"/>
      <c r="J360" s="18" t="e">
        <f>VLOOKUP(I360,'Base de données'!$C$5:$E$46,2,FALSE)</f>
        <v>#N/A</v>
      </c>
      <c r="K360" s="44" t="str">
        <f>IF(ISNA(VLOOKUP(I360,'Base de données'!$C$5:$E$46,3,FALSE)),"Donnée automatique",VLOOKUP(I360,'Base de données'!$C$5:$E$46,3,FALSE))</f>
        <v>Donnée automatique</v>
      </c>
      <c r="L360" s="28"/>
      <c r="M360" s="53"/>
      <c r="N360" s="53" t="str">
        <f t="shared" si="12"/>
        <v>Ne pas compléter</v>
      </c>
      <c r="O360" s="28" t="str">
        <f t="shared" si="13"/>
        <v>Ne pas compléter</v>
      </c>
      <c r="P360" s="28"/>
      <c r="Q360" s="28"/>
      <c r="R360" s="28"/>
      <c r="S360" s="28"/>
      <c r="T360" s="28"/>
      <c r="U360" s="57" t="str">
        <f>IF(ISNA(VLOOKUP(I360,'Base de données'!$G$26:$H$63,2,FALSE)),"Donnée automatique",VLOOKUP(I360,'Base de données'!$G$26:$H$63,2,FALSE))</f>
        <v>Donnée automatique</v>
      </c>
    </row>
    <row r="361" spans="1:21" x14ac:dyDescent="0.2">
      <c r="A361" s="27"/>
      <c r="B361" s="46"/>
      <c r="C361" s="28"/>
      <c r="D361" s="28"/>
      <c r="E361" s="28"/>
      <c r="F361" s="28"/>
      <c r="G361" s="54"/>
      <c r="H361" s="28"/>
      <c r="I361" s="28"/>
      <c r="J361" s="18" t="e">
        <f>VLOOKUP(I361,'Base de données'!$C$5:$E$46,2,FALSE)</f>
        <v>#N/A</v>
      </c>
      <c r="K361" s="44" t="str">
        <f>IF(ISNA(VLOOKUP(I361,'Base de données'!$C$5:$E$46,3,FALSE)),"Donnée automatique",VLOOKUP(I361,'Base de données'!$C$5:$E$46,3,FALSE))</f>
        <v>Donnée automatique</v>
      </c>
      <c r="L361" s="28"/>
      <c r="M361" s="53"/>
      <c r="N361" s="53" t="str">
        <f t="shared" si="12"/>
        <v>Ne pas compléter</v>
      </c>
      <c r="O361" s="28" t="str">
        <f t="shared" si="13"/>
        <v>Ne pas compléter</v>
      </c>
      <c r="P361" s="28"/>
      <c r="Q361" s="28"/>
      <c r="R361" s="28"/>
      <c r="S361" s="28"/>
      <c r="T361" s="28"/>
      <c r="U361" s="57" t="str">
        <f>IF(ISNA(VLOOKUP(I361,'Base de données'!$G$26:$H$63,2,FALSE)),"Donnée automatique",VLOOKUP(I361,'Base de données'!$G$26:$H$63,2,FALSE))</f>
        <v>Donnée automatique</v>
      </c>
    </row>
    <row r="362" spans="1:21" x14ac:dyDescent="0.2">
      <c r="A362" s="27"/>
      <c r="B362" s="46"/>
      <c r="C362" s="28"/>
      <c r="D362" s="28"/>
      <c r="E362" s="28"/>
      <c r="F362" s="28"/>
      <c r="G362" s="54"/>
      <c r="H362" s="28"/>
      <c r="I362" s="28"/>
      <c r="J362" s="18" t="e">
        <f>VLOOKUP(I362,'Base de données'!$C$5:$E$46,2,FALSE)</f>
        <v>#N/A</v>
      </c>
      <c r="K362" s="44" t="str">
        <f>IF(ISNA(VLOOKUP(I362,'Base de données'!$C$5:$E$46,3,FALSE)),"Donnée automatique",VLOOKUP(I362,'Base de données'!$C$5:$E$46,3,FALSE))</f>
        <v>Donnée automatique</v>
      </c>
      <c r="L362" s="28"/>
      <c r="M362" s="53"/>
      <c r="N362" s="53" t="str">
        <f t="shared" si="12"/>
        <v>Ne pas compléter</v>
      </c>
      <c r="O362" s="28" t="str">
        <f t="shared" si="13"/>
        <v>Ne pas compléter</v>
      </c>
      <c r="P362" s="28"/>
      <c r="Q362" s="28"/>
      <c r="R362" s="28"/>
      <c r="S362" s="28"/>
      <c r="T362" s="28"/>
      <c r="U362" s="57" t="str">
        <f>IF(ISNA(VLOOKUP(I362,'Base de données'!$G$26:$H$63,2,FALSE)),"Donnée automatique",VLOOKUP(I362,'Base de données'!$G$26:$H$63,2,FALSE))</f>
        <v>Donnée automatique</v>
      </c>
    </row>
    <row r="363" spans="1:21" x14ac:dyDescent="0.2">
      <c r="A363" s="27"/>
      <c r="B363" s="46"/>
      <c r="C363" s="28"/>
      <c r="D363" s="28"/>
      <c r="E363" s="28"/>
      <c r="F363" s="28"/>
      <c r="G363" s="54"/>
      <c r="H363" s="28"/>
      <c r="I363" s="28"/>
      <c r="J363" s="18" t="e">
        <f>VLOOKUP(I363,'Base de données'!$C$5:$E$46,2,FALSE)</f>
        <v>#N/A</v>
      </c>
      <c r="K363" s="44" t="str">
        <f>IF(ISNA(VLOOKUP(I363,'Base de données'!$C$5:$E$46,3,FALSE)),"Donnée automatique",VLOOKUP(I363,'Base de données'!$C$5:$E$46,3,FALSE))</f>
        <v>Donnée automatique</v>
      </c>
      <c r="L363" s="28"/>
      <c r="M363" s="53"/>
      <c r="N363" s="53" t="str">
        <f t="shared" si="12"/>
        <v>Ne pas compléter</v>
      </c>
      <c r="O363" s="28" t="str">
        <f t="shared" si="13"/>
        <v>Ne pas compléter</v>
      </c>
      <c r="P363" s="28"/>
      <c r="Q363" s="28"/>
      <c r="R363" s="28"/>
      <c r="S363" s="28"/>
      <c r="T363" s="28"/>
      <c r="U363" s="57" t="str">
        <f>IF(ISNA(VLOOKUP(I363,'Base de données'!$G$26:$H$63,2,FALSE)),"Donnée automatique",VLOOKUP(I363,'Base de données'!$G$26:$H$63,2,FALSE))</f>
        <v>Donnée automatique</v>
      </c>
    </row>
    <row r="364" spans="1:21" x14ac:dyDescent="0.2">
      <c r="A364" s="27"/>
      <c r="B364" s="46"/>
      <c r="C364" s="28"/>
      <c r="D364" s="28"/>
      <c r="E364" s="28"/>
      <c r="F364" s="28"/>
      <c r="G364" s="54"/>
      <c r="H364" s="28"/>
      <c r="I364" s="28"/>
      <c r="J364" s="18" t="e">
        <f>VLOOKUP(I364,'Base de données'!$C$5:$E$46,2,FALSE)</f>
        <v>#N/A</v>
      </c>
      <c r="K364" s="44" t="str">
        <f>IF(ISNA(VLOOKUP(I364,'Base de données'!$C$5:$E$46,3,FALSE)),"Donnée automatique",VLOOKUP(I364,'Base de données'!$C$5:$E$46,3,FALSE))</f>
        <v>Donnée automatique</v>
      </c>
      <c r="L364" s="28"/>
      <c r="M364" s="53"/>
      <c r="N364" s="53" t="str">
        <f t="shared" si="12"/>
        <v>Ne pas compléter</v>
      </c>
      <c r="O364" s="28" t="str">
        <f t="shared" si="13"/>
        <v>Ne pas compléter</v>
      </c>
      <c r="P364" s="28"/>
      <c r="Q364" s="28"/>
      <c r="R364" s="28"/>
      <c r="S364" s="28"/>
      <c r="T364" s="28"/>
      <c r="U364" s="57" t="str">
        <f>IF(ISNA(VLOOKUP(I364,'Base de données'!$G$26:$H$63,2,FALSE)),"Donnée automatique",VLOOKUP(I364,'Base de données'!$G$26:$H$63,2,FALSE))</f>
        <v>Donnée automatique</v>
      </c>
    </row>
    <row r="365" spans="1:21" x14ac:dyDescent="0.2">
      <c r="A365" s="27"/>
      <c r="B365" s="46"/>
      <c r="C365" s="28"/>
      <c r="D365" s="28"/>
      <c r="E365" s="28"/>
      <c r="F365" s="28"/>
      <c r="G365" s="54"/>
      <c r="H365" s="28"/>
      <c r="I365" s="28"/>
      <c r="J365" s="18" t="e">
        <f>VLOOKUP(I365,'Base de données'!$C$5:$E$46,2,FALSE)</f>
        <v>#N/A</v>
      </c>
      <c r="K365" s="44" t="str">
        <f>IF(ISNA(VLOOKUP(I365,'Base de données'!$C$5:$E$46,3,FALSE)),"Donnée automatique",VLOOKUP(I365,'Base de données'!$C$5:$E$46,3,FALSE))</f>
        <v>Donnée automatique</v>
      </c>
      <c r="L365" s="28"/>
      <c r="M365" s="53"/>
      <c r="N365" s="53" t="str">
        <f t="shared" si="12"/>
        <v>Ne pas compléter</v>
      </c>
      <c r="O365" s="28" t="str">
        <f t="shared" si="13"/>
        <v>Ne pas compléter</v>
      </c>
      <c r="P365" s="28"/>
      <c r="Q365" s="28"/>
      <c r="R365" s="28"/>
      <c r="S365" s="28"/>
      <c r="T365" s="28"/>
      <c r="U365" s="57" t="str">
        <f>IF(ISNA(VLOOKUP(I365,'Base de données'!$G$26:$H$63,2,FALSE)),"Donnée automatique",VLOOKUP(I365,'Base de données'!$G$26:$H$63,2,FALSE))</f>
        <v>Donnée automatique</v>
      </c>
    </row>
    <row r="366" spans="1:21" x14ac:dyDescent="0.2">
      <c r="A366" s="27"/>
      <c r="B366" s="46"/>
      <c r="C366" s="28"/>
      <c r="D366" s="28"/>
      <c r="E366" s="28"/>
      <c r="F366" s="28"/>
      <c r="G366" s="54"/>
      <c r="H366" s="28"/>
      <c r="I366" s="28"/>
      <c r="J366" s="18" t="e">
        <f>VLOOKUP(I366,'Base de données'!$C$5:$E$46,2,FALSE)</f>
        <v>#N/A</v>
      </c>
      <c r="K366" s="44" t="str">
        <f>IF(ISNA(VLOOKUP(I366,'Base de données'!$C$5:$E$46,3,FALSE)),"Donnée automatique",VLOOKUP(I366,'Base de données'!$C$5:$E$46,3,FALSE))</f>
        <v>Donnée automatique</v>
      </c>
      <c r="L366" s="28"/>
      <c r="M366" s="53"/>
      <c r="N366" s="53" t="str">
        <f t="shared" si="12"/>
        <v>Ne pas compléter</v>
      </c>
      <c r="O366" s="28" t="str">
        <f t="shared" si="13"/>
        <v>Ne pas compléter</v>
      </c>
      <c r="P366" s="28"/>
      <c r="Q366" s="28"/>
      <c r="R366" s="28"/>
      <c r="S366" s="28"/>
      <c r="T366" s="28"/>
      <c r="U366" s="57" t="str">
        <f>IF(ISNA(VLOOKUP(I366,'Base de données'!$G$26:$H$63,2,FALSE)),"Donnée automatique",VLOOKUP(I366,'Base de données'!$G$26:$H$63,2,FALSE))</f>
        <v>Donnée automatique</v>
      </c>
    </row>
    <row r="367" spans="1:21" x14ac:dyDescent="0.2">
      <c r="A367" s="27"/>
      <c r="B367" s="46"/>
      <c r="C367" s="28"/>
      <c r="D367" s="28"/>
      <c r="E367" s="28"/>
      <c r="F367" s="28"/>
      <c r="G367" s="54"/>
      <c r="H367" s="28"/>
      <c r="I367" s="28"/>
      <c r="J367" s="18" t="e">
        <f>VLOOKUP(I367,'Base de données'!$C$5:$E$46,2,FALSE)</f>
        <v>#N/A</v>
      </c>
      <c r="K367" s="44" t="str">
        <f>IF(ISNA(VLOOKUP(I367,'Base de données'!$C$5:$E$46,3,FALSE)),"Donnée automatique",VLOOKUP(I367,'Base de données'!$C$5:$E$46,3,FALSE))</f>
        <v>Donnée automatique</v>
      </c>
      <c r="L367" s="28"/>
      <c r="M367" s="53"/>
      <c r="N367" s="53" t="str">
        <f t="shared" si="12"/>
        <v>Ne pas compléter</v>
      </c>
      <c r="O367" s="28" t="str">
        <f t="shared" si="13"/>
        <v>Ne pas compléter</v>
      </c>
      <c r="P367" s="28"/>
      <c r="Q367" s="28"/>
      <c r="R367" s="28"/>
      <c r="S367" s="28"/>
      <c r="T367" s="28"/>
      <c r="U367" s="57" t="str">
        <f>IF(ISNA(VLOOKUP(I367,'Base de données'!$G$26:$H$63,2,FALSE)),"Donnée automatique",VLOOKUP(I367,'Base de données'!$G$26:$H$63,2,FALSE))</f>
        <v>Donnée automatique</v>
      </c>
    </row>
    <row r="368" spans="1:21" x14ac:dyDescent="0.2">
      <c r="A368" s="27"/>
      <c r="B368" s="46"/>
      <c r="C368" s="28"/>
      <c r="D368" s="28"/>
      <c r="E368" s="28"/>
      <c r="F368" s="28"/>
      <c r="G368" s="54"/>
      <c r="H368" s="28"/>
      <c r="I368" s="28"/>
      <c r="J368" s="18" t="e">
        <f>VLOOKUP(I368,'Base de données'!$C$5:$E$46,2,FALSE)</f>
        <v>#N/A</v>
      </c>
      <c r="K368" s="44" t="str">
        <f>IF(ISNA(VLOOKUP(I368,'Base de données'!$C$5:$E$46,3,FALSE)),"Donnée automatique",VLOOKUP(I368,'Base de données'!$C$5:$E$46,3,FALSE))</f>
        <v>Donnée automatique</v>
      </c>
      <c r="L368" s="28"/>
      <c r="M368" s="53"/>
      <c r="N368" s="53" t="str">
        <f t="shared" si="12"/>
        <v>Ne pas compléter</v>
      </c>
      <c r="O368" s="28" t="str">
        <f t="shared" si="13"/>
        <v>Ne pas compléter</v>
      </c>
      <c r="P368" s="28"/>
      <c r="Q368" s="28"/>
      <c r="R368" s="28"/>
      <c r="S368" s="28"/>
      <c r="T368" s="28"/>
      <c r="U368" s="57" t="str">
        <f>IF(ISNA(VLOOKUP(I368,'Base de données'!$G$26:$H$63,2,FALSE)),"Donnée automatique",VLOOKUP(I368,'Base de données'!$G$26:$H$63,2,FALSE))</f>
        <v>Donnée automatique</v>
      </c>
    </row>
    <row r="369" spans="1:21" x14ac:dyDescent="0.2">
      <c r="A369" s="27"/>
      <c r="B369" s="46"/>
      <c r="C369" s="28"/>
      <c r="D369" s="28"/>
      <c r="E369" s="28"/>
      <c r="F369" s="28"/>
      <c r="G369" s="54"/>
      <c r="H369" s="28"/>
      <c r="I369" s="28"/>
      <c r="J369" s="18" t="e">
        <f>VLOOKUP(I369,'Base de données'!$C$5:$E$46,2,FALSE)</f>
        <v>#N/A</v>
      </c>
      <c r="K369" s="44" t="str">
        <f>IF(ISNA(VLOOKUP(I369,'Base de données'!$C$5:$E$46,3,FALSE)),"Donnée automatique",VLOOKUP(I369,'Base de données'!$C$5:$E$46,3,FALSE))</f>
        <v>Donnée automatique</v>
      </c>
      <c r="L369" s="28"/>
      <c r="M369" s="53"/>
      <c r="N369" s="53" t="str">
        <f t="shared" si="12"/>
        <v>Ne pas compléter</v>
      </c>
      <c r="O369" s="28" t="str">
        <f t="shared" si="13"/>
        <v>Ne pas compléter</v>
      </c>
      <c r="P369" s="28"/>
      <c r="Q369" s="28"/>
      <c r="R369" s="28"/>
      <c r="S369" s="28"/>
      <c r="T369" s="28"/>
      <c r="U369" s="57" t="str">
        <f>IF(ISNA(VLOOKUP(I369,'Base de données'!$G$26:$H$63,2,FALSE)),"Donnée automatique",VLOOKUP(I369,'Base de données'!$G$26:$H$63,2,FALSE))</f>
        <v>Donnée automatique</v>
      </c>
    </row>
    <row r="370" spans="1:21" x14ac:dyDescent="0.2">
      <c r="A370" s="27"/>
      <c r="B370" s="46"/>
      <c r="C370" s="28"/>
      <c r="D370" s="28"/>
      <c r="E370" s="28"/>
      <c r="F370" s="28"/>
      <c r="G370" s="54"/>
      <c r="H370" s="28"/>
      <c r="I370" s="28"/>
      <c r="J370" s="18" t="e">
        <f>VLOOKUP(I370,'Base de données'!$C$5:$E$46,2,FALSE)</f>
        <v>#N/A</v>
      </c>
      <c r="K370" s="44" t="str">
        <f>IF(ISNA(VLOOKUP(I370,'Base de données'!$C$5:$E$46,3,FALSE)),"Donnée automatique",VLOOKUP(I370,'Base de données'!$C$5:$E$46,3,FALSE))</f>
        <v>Donnée automatique</v>
      </c>
      <c r="L370" s="28"/>
      <c r="M370" s="53"/>
      <c r="N370" s="53" t="str">
        <f t="shared" si="12"/>
        <v>Ne pas compléter</v>
      </c>
      <c r="O370" s="28" t="str">
        <f t="shared" si="13"/>
        <v>Ne pas compléter</v>
      </c>
      <c r="P370" s="28"/>
      <c r="Q370" s="28"/>
      <c r="R370" s="28"/>
      <c r="S370" s="28"/>
      <c r="T370" s="28"/>
      <c r="U370" s="57" t="str">
        <f>IF(ISNA(VLOOKUP(I370,'Base de données'!$G$26:$H$63,2,FALSE)),"Donnée automatique",VLOOKUP(I370,'Base de données'!$G$26:$H$63,2,FALSE))</f>
        <v>Donnée automatique</v>
      </c>
    </row>
    <row r="371" spans="1:21" x14ac:dyDescent="0.2">
      <c r="A371" s="27"/>
      <c r="B371" s="46"/>
      <c r="C371" s="28"/>
      <c r="D371" s="28"/>
      <c r="E371" s="28"/>
      <c r="F371" s="28"/>
      <c r="G371" s="54"/>
      <c r="H371" s="28"/>
      <c r="I371" s="28"/>
      <c r="J371" s="18" t="e">
        <f>VLOOKUP(I371,'Base de données'!$C$5:$E$46,2,FALSE)</f>
        <v>#N/A</v>
      </c>
      <c r="K371" s="44" t="str">
        <f>IF(ISNA(VLOOKUP(I371,'Base de données'!$C$5:$E$46,3,FALSE)),"Donnée automatique",VLOOKUP(I371,'Base de données'!$C$5:$E$46,3,FALSE))</f>
        <v>Donnée automatique</v>
      </c>
      <c r="L371" s="28"/>
      <c r="M371" s="53"/>
      <c r="N371" s="53" t="str">
        <f t="shared" si="12"/>
        <v>Ne pas compléter</v>
      </c>
      <c r="O371" s="28" t="str">
        <f t="shared" si="13"/>
        <v>Ne pas compléter</v>
      </c>
      <c r="P371" s="28"/>
      <c r="Q371" s="28"/>
      <c r="R371" s="28"/>
      <c r="S371" s="28"/>
      <c r="T371" s="28"/>
      <c r="U371" s="57" t="str">
        <f>IF(ISNA(VLOOKUP(I371,'Base de données'!$G$26:$H$63,2,FALSE)),"Donnée automatique",VLOOKUP(I371,'Base de données'!$G$26:$H$63,2,FALSE))</f>
        <v>Donnée automatique</v>
      </c>
    </row>
    <row r="372" spans="1:21" x14ac:dyDescent="0.2">
      <c r="A372" s="27"/>
      <c r="B372" s="46"/>
      <c r="C372" s="28"/>
      <c r="D372" s="28"/>
      <c r="E372" s="28"/>
      <c r="F372" s="28"/>
      <c r="G372" s="54"/>
      <c r="H372" s="28"/>
      <c r="I372" s="28"/>
      <c r="J372" s="18" t="e">
        <f>VLOOKUP(I372,'Base de données'!$C$5:$E$46,2,FALSE)</f>
        <v>#N/A</v>
      </c>
      <c r="K372" s="44" t="str">
        <f>IF(ISNA(VLOOKUP(I372,'Base de données'!$C$5:$E$46,3,FALSE)),"Donnée automatique",VLOOKUP(I372,'Base de données'!$C$5:$E$46,3,FALSE))</f>
        <v>Donnée automatique</v>
      </c>
      <c r="L372" s="28"/>
      <c r="M372" s="53"/>
      <c r="N372" s="53" t="str">
        <f t="shared" si="12"/>
        <v>Ne pas compléter</v>
      </c>
      <c r="O372" s="28" t="str">
        <f t="shared" si="13"/>
        <v>Ne pas compléter</v>
      </c>
      <c r="P372" s="28"/>
      <c r="Q372" s="28"/>
      <c r="R372" s="28"/>
      <c r="S372" s="28"/>
      <c r="T372" s="28"/>
      <c r="U372" s="57" t="str">
        <f>IF(ISNA(VLOOKUP(I372,'Base de données'!$G$26:$H$63,2,FALSE)),"Donnée automatique",VLOOKUP(I372,'Base de données'!$G$26:$H$63,2,FALSE))</f>
        <v>Donnée automatique</v>
      </c>
    </row>
    <row r="373" spans="1:21" x14ac:dyDescent="0.2">
      <c r="A373" s="27"/>
      <c r="B373" s="46"/>
      <c r="C373" s="28"/>
      <c r="D373" s="28"/>
      <c r="E373" s="28"/>
      <c r="F373" s="28"/>
      <c r="G373" s="54"/>
      <c r="H373" s="28"/>
      <c r="I373" s="28"/>
      <c r="J373" s="18" t="e">
        <f>VLOOKUP(I373,'Base de données'!$C$5:$E$46,2,FALSE)</f>
        <v>#N/A</v>
      </c>
      <c r="K373" s="44" t="str">
        <f>IF(ISNA(VLOOKUP(I373,'Base de données'!$C$5:$E$46,3,FALSE)),"Donnée automatique",VLOOKUP(I373,'Base de données'!$C$5:$E$46,3,FALSE))</f>
        <v>Donnée automatique</v>
      </c>
      <c r="L373" s="28"/>
      <c r="M373" s="53"/>
      <c r="N373" s="53" t="str">
        <f t="shared" si="12"/>
        <v>Ne pas compléter</v>
      </c>
      <c r="O373" s="28" t="str">
        <f t="shared" si="13"/>
        <v>Ne pas compléter</v>
      </c>
      <c r="P373" s="28"/>
      <c r="Q373" s="28"/>
      <c r="R373" s="28"/>
      <c r="S373" s="28"/>
      <c r="T373" s="28"/>
      <c r="U373" s="57" t="str">
        <f>IF(ISNA(VLOOKUP(I373,'Base de données'!$G$26:$H$63,2,FALSE)),"Donnée automatique",VLOOKUP(I373,'Base de données'!$G$26:$H$63,2,FALSE))</f>
        <v>Donnée automatique</v>
      </c>
    </row>
    <row r="374" spans="1:21" x14ac:dyDescent="0.2">
      <c r="A374" s="27"/>
      <c r="B374" s="46"/>
      <c r="C374" s="28"/>
      <c r="D374" s="28"/>
      <c r="E374" s="28"/>
      <c r="F374" s="28"/>
      <c r="G374" s="54"/>
      <c r="H374" s="28"/>
      <c r="I374" s="28"/>
      <c r="J374" s="18" t="e">
        <f>VLOOKUP(I374,'Base de données'!$C$5:$E$46,2,FALSE)</f>
        <v>#N/A</v>
      </c>
      <c r="K374" s="44" t="str">
        <f>IF(ISNA(VLOOKUP(I374,'Base de données'!$C$5:$E$46,3,FALSE)),"Donnée automatique",VLOOKUP(I374,'Base de données'!$C$5:$E$46,3,FALSE))</f>
        <v>Donnée automatique</v>
      </c>
      <c r="L374" s="28"/>
      <c r="M374" s="53"/>
      <c r="N374" s="53" t="str">
        <f t="shared" si="12"/>
        <v>Ne pas compléter</v>
      </c>
      <c r="O374" s="28" t="str">
        <f t="shared" si="13"/>
        <v>Ne pas compléter</v>
      </c>
      <c r="P374" s="28"/>
      <c r="Q374" s="28"/>
      <c r="R374" s="28"/>
      <c r="S374" s="28"/>
      <c r="T374" s="28"/>
      <c r="U374" s="57" t="str">
        <f>IF(ISNA(VLOOKUP(I374,'Base de données'!$G$26:$H$63,2,FALSE)),"Donnée automatique",VLOOKUP(I374,'Base de données'!$G$26:$H$63,2,FALSE))</f>
        <v>Donnée automatique</v>
      </c>
    </row>
    <row r="375" spans="1:21" x14ac:dyDescent="0.2">
      <c r="A375" s="27"/>
      <c r="B375" s="46"/>
      <c r="C375" s="28"/>
      <c r="D375" s="28"/>
      <c r="E375" s="28"/>
      <c r="F375" s="28"/>
      <c r="G375" s="54"/>
      <c r="H375" s="28"/>
      <c r="I375" s="28"/>
      <c r="J375" s="18" t="e">
        <f>VLOOKUP(I375,'Base de données'!$C$5:$E$46,2,FALSE)</f>
        <v>#N/A</v>
      </c>
      <c r="K375" s="44" t="str">
        <f>IF(ISNA(VLOOKUP(I375,'Base de données'!$C$5:$E$46,3,FALSE)),"Donnée automatique",VLOOKUP(I375,'Base de données'!$C$5:$E$46,3,FALSE))</f>
        <v>Donnée automatique</v>
      </c>
      <c r="L375" s="28"/>
      <c r="M375" s="53"/>
      <c r="N375" s="53" t="str">
        <f t="shared" si="12"/>
        <v>Ne pas compléter</v>
      </c>
      <c r="O375" s="28" t="str">
        <f t="shared" si="13"/>
        <v>Ne pas compléter</v>
      </c>
      <c r="P375" s="28"/>
      <c r="Q375" s="28"/>
      <c r="R375" s="28"/>
      <c r="S375" s="28"/>
      <c r="T375" s="28"/>
      <c r="U375" s="57" t="str">
        <f>IF(ISNA(VLOOKUP(I375,'Base de données'!$G$26:$H$63,2,FALSE)),"Donnée automatique",VLOOKUP(I375,'Base de données'!$G$26:$H$63,2,FALSE))</f>
        <v>Donnée automatique</v>
      </c>
    </row>
    <row r="376" spans="1:21" x14ac:dyDescent="0.2">
      <c r="A376" s="27"/>
      <c r="B376" s="46"/>
      <c r="C376" s="28"/>
      <c r="D376" s="28"/>
      <c r="E376" s="28"/>
      <c r="F376" s="28"/>
      <c r="G376" s="54"/>
      <c r="H376" s="28"/>
      <c r="I376" s="28"/>
      <c r="J376" s="18" t="e">
        <f>VLOOKUP(I376,'Base de données'!$C$5:$E$46,2,FALSE)</f>
        <v>#N/A</v>
      </c>
      <c r="K376" s="44" t="str">
        <f>IF(ISNA(VLOOKUP(I376,'Base de données'!$C$5:$E$46,3,FALSE)),"Donnée automatique",VLOOKUP(I376,'Base de données'!$C$5:$E$46,3,FALSE))</f>
        <v>Donnée automatique</v>
      </c>
      <c r="L376" s="28"/>
      <c r="M376" s="53"/>
      <c r="N376" s="53" t="str">
        <f t="shared" si="12"/>
        <v>Ne pas compléter</v>
      </c>
      <c r="O376" s="28" t="str">
        <f t="shared" si="13"/>
        <v>Ne pas compléter</v>
      </c>
      <c r="P376" s="28"/>
      <c r="Q376" s="28"/>
      <c r="R376" s="28"/>
      <c r="S376" s="28"/>
      <c r="T376" s="28"/>
      <c r="U376" s="57" t="str">
        <f>IF(ISNA(VLOOKUP(I376,'Base de données'!$G$26:$H$63,2,FALSE)),"Donnée automatique",VLOOKUP(I376,'Base de données'!$G$26:$H$63,2,FALSE))</f>
        <v>Donnée automatique</v>
      </c>
    </row>
    <row r="377" spans="1:21" x14ac:dyDescent="0.2">
      <c r="A377" s="27"/>
      <c r="B377" s="46"/>
      <c r="C377" s="28"/>
      <c r="D377" s="28"/>
      <c r="E377" s="28"/>
      <c r="F377" s="28"/>
      <c r="G377" s="54"/>
      <c r="H377" s="28"/>
      <c r="I377" s="28"/>
      <c r="J377" s="18" t="e">
        <f>VLOOKUP(I377,'Base de données'!$C$5:$E$46,2,FALSE)</f>
        <v>#N/A</v>
      </c>
      <c r="K377" s="44" t="str">
        <f>IF(ISNA(VLOOKUP(I377,'Base de données'!$C$5:$E$46,3,FALSE)),"Donnée automatique",VLOOKUP(I377,'Base de données'!$C$5:$E$46,3,FALSE))</f>
        <v>Donnée automatique</v>
      </c>
      <c r="L377" s="28"/>
      <c r="M377" s="53"/>
      <c r="N377" s="53" t="str">
        <f t="shared" si="12"/>
        <v>Ne pas compléter</v>
      </c>
      <c r="O377" s="28" t="str">
        <f t="shared" si="13"/>
        <v>Ne pas compléter</v>
      </c>
      <c r="P377" s="28"/>
      <c r="Q377" s="28"/>
      <c r="R377" s="28"/>
      <c r="S377" s="28"/>
      <c r="T377" s="28"/>
      <c r="U377" s="57" t="str">
        <f>IF(ISNA(VLOOKUP(I377,'Base de données'!$G$26:$H$63,2,FALSE)),"Donnée automatique",VLOOKUP(I377,'Base de données'!$G$26:$H$63,2,FALSE))</f>
        <v>Donnée automatique</v>
      </c>
    </row>
    <row r="378" spans="1:21" x14ac:dyDescent="0.2">
      <c r="A378" s="27"/>
      <c r="B378" s="46"/>
      <c r="C378" s="28"/>
      <c r="D378" s="28"/>
      <c r="E378" s="28"/>
      <c r="F378" s="28"/>
      <c r="G378" s="54"/>
      <c r="H378" s="28"/>
      <c r="I378" s="28"/>
      <c r="J378" s="18" t="e">
        <f>VLOOKUP(I378,'Base de données'!$C$5:$E$46,2,FALSE)</f>
        <v>#N/A</v>
      </c>
      <c r="K378" s="44" t="str">
        <f>IF(ISNA(VLOOKUP(I378,'Base de données'!$C$5:$E$46,3,FALSE)),"Donnée automatique",VLOOKUP(I378,'Base de données'!$C$5:$E$46,3,FALSE))</f>
        <v>Donnée automatique</v>
      </c>
      <c r="L378" s="28"/>
      <c r="M378" s="53"/>
      <c r="N378" s="53" t="str">
        <f t="shared" si="12"/>
        <v>Ne pas compléter</v>
      </c>
      <c r="O378" s="28" t="str">
        <f t="shared" si="13"/>
        <v>Ne pas compléter</v>
      </c>
      <c r="P378" s="28"/>
      <c r="Q378" s="28"/>
      <c r="R378" s="28"/>
      <c r="S378" s="28"/>
      <c r="T378" s="28"/>
      <c r="U378" s="57" t="str">
        <f>IF(ISNA(VLOOKUP(I378,'Base de données'!$G$26:$H$63,2,FALSE)),"Donnée automatique",VLOOKUP(I378,'Base de données'!$G$26:$H$63,2,FALSE))</f>
        <v>Donnée automatique</v>
      </c>
    </row>
    <row r="379" spans="1:21" x14ac:dyDescent="0.2">
      <c r="A379" s="27"/>
      <c r="B379" s="46"/>
      <c r="C379" s="28"/>
      <c r="D379" s="28"/>
      <c r="E379" s="28"/>
      <c r="F379" s="28"/>
      <c r="G379" s="54"/>
      <c r="H379" s="28"/>
      <c r="I379" s="28"/>
      <c r="J379" s="18" t="e">
        <f>VLOOKUP(I379,'Base de données'!$C$5:$E$46,2,FALSE)</f>
        <v>#N/A</v>
      </c>
      <c r="K379" s="44" t="str">
        <f>IF(ISNA(VLOOKUP(I379,'Base de données'!$C$5:$E$46,3,FALSE)),"Donnée automatique",VLOOKUP(I379,'Base de données'!$C$5:$E$46,3,FALSE))</f>
        <v>Donnée automatique</v>
      </c>
      <c r="L379" s="28"/>
      <c r="M379" s="53"/>
      <c r="N379" s="53" t="str">
        <f t="shared" si="12"/>
        <v>Ne pas compléter</v>
      </c>
      <c r="O379" s="28" t="str">
        <f t="shared" si="13"/>
        <v>Ne pas compléter</v>
      </c>
      <c r="P379" s="28"/>
      <c r="Q379" s="28"/>
      <c r="R379" s="28"/>
      <c r="S379" s="28"/>
      <c r="T379" s="28"/>
      <c r="U379" s="57" t="str">
        <f>IF(ISNA(VLOOKUP(I379,'Base de données'!$G$26:$H$63,2,FALSE)),"Donnée automatique",VLOOKUP(I379,'Base de données'!$G$26:$H$63,2,FALSE))</f>
        <v>Donnée automatique</v>
      </c>
    </row>
    <row r="380" spans="1:21" x14ac:dyDescent="0.2">
      <c r="A380" s="27"/>
      <c r="B380" s="46"/>
      <c r="C380" s="28"/>
      <c r="D380" s="28"/>
      <c r="E380" s="28"/>
      <c r="F380" s="28"/>
      <c r="G380" s="54"/>
      <c r="H380" s="28"/>
      <c r="I380" s="28"/>
      <c r="J380" s="18" t="e">
        <f>VLOOKUP(I380,'Base de données'!$C$5:$E$46,2,FALSE)</f>
        <v>#N/A</v>
      </c>
      <c r="K380" s="44" t="str">
        <f>IF(ISNA(VLOOKUP(I380,'Base de données'!$C$5:$E$46,3,FALSE)),"Donnée automatique",VLOOKUP(I380,'Base de données'!$C$5:$E$46,3,FALSE))</f>
        <v>Donnée automatique</v>
      </c>
      <c r="L380" s="28"/>
      <c r="M380" s="53"/>
      <c r="N380" s="53" t="str">
        <f t="shared" si="12"/>
        <v>Ne pas compléter</v>
      </c>
      <c r="O380" s="28" t="str">
        <f t="shared" si="13"/>
        <v>Ne pas compléter</v>
      </c>
      <c r="P380" s="28"/>
      <c r="Q380" s="28"/>
      <c r="R380" s="28"/>
      <c r="S380" s="28"/>
      <c r="T380" s="28"/>
      <c r="U380" s="57" t="str">
        <f>IF(ISNA(VLOOKUP(I380,'Base de données'!$G$26:$H$63,2,FALSE)),"Donnée automatique",VLOOKUP(I380,'Base de données'!$G$26:$H$63,2,FALSE))</f>
        <v>Donnée automatique</v>
      </c>
    </row>
    <row r="381" spans="1:21" x14ac:dyDescent="0.2">
      <c r="A381" s="27"/>
      <c r="B381" s="46"/>
      <c r="C381" s="28"/>
      <c r="D381" s="28"/>
      <c r="E381" s="28"/>
      <c r="F381" s="28"/>
      <c r="G381" s="54"/>
      <c r="H381" s="28"/>
      <c r="I381" s="28"/>
      <c r="J381" s="18" t="e">
        <f>VLOOKUP(I381,'Base de données'!$C$5:$E$46,2,FALSE)</f>
        <v>#N/A</v>
      </c>
      <c r="K381" s="44" t="str">
        <f>IF(ISNA(VLOOKUP(I381,'Base de données'!$C$5:$E$46,3,FALSE)),"Donnée automatique",VLOOKUP(I381,'Base de données'!$C$5:$E$46,3,FALSE))</f>
        <v>Donnée automatique</v>
      </c>
      <c r="L381" s="28"/>
      <c r="M381" s="53"/>
      <c r="N381" s="53" t="str">
        <f t="shared" si="12"/>
        <v>Ne pas compléter</v>
      </c>
      <c r="O381" s="28" t="str">
        <f t="shared" si="13"/>
        <v>Ne pas compléter</v>
      </c>
      <c r="P381" s="28"/>
      <c r="Q381" s="28"/>
      <c r="R381" s="28"/>
      <c r="S381" s="28"/>
      <c r="T381" s="28"/>
      <c r="U381" s="57" t="str">
        <f>IF(ISNA(VLOOKUP(I381,'Base de données'!$G$26:$H$63,2,FALSE)),"Donnée automatique",VLOOKUP(I381,'Base de données'!$G$26:$H$63,2,FALSE))</f>
        <v>Donnée automatique</v>
      </c>
    </row>
    <row r="382" spans="1:21" x14ac:dyDescent="0.2">
      <c r="A382" s="27"/>
      <c r="B382" s="46"/>
      <c r="C382" s="28"/>
      <c r="D382" s="28"/>
      <c r="E382" s="28"/>
      <c r="F382" s="28"/>
      <c r="G382" s="54"/>
      <c r="H382" s="28"/>
      <c r="I382" s="28"/>
      <c r="J382" s="18" t="e">
        <f>VLOOKUP(I382,'Base de données'!$C$5:$E$46,2,FALSE)</f>
        <v>#N/A</v>
      </c>
      <c r="K382" s="44" t="str">
        <f>IF(ISNA(VLOOKUP(I382,'Base de données'!$C$5:$E$46,3,FALSE)),"Donnée automatique",VLOOKUP(I382,'Base de données'!$C$5:$E$46,3,FALSE))</f>
        <v>Donnée automatique</v>
      </c>
      <c r="L382" s="28"/>
      <c r="M382" s="53"/>
      <c r="N382" s="53" t="str">
        <f t="shared" si="12"/>
        <v>Ne pas compléter</v>
      </c>
      <c r="O382" s="28" t="str">
        <f t="shared" si="13"/>
        <v>Ne pas compléter</v>
      </c>
      <c r="P382" s="28"/>
      <c r="Q382" s="28"/>
      <c r="R382" s="28"/>
      <c r="S382" s="28"/>
      <c r="T382" s="28"/>
      <c r="U382" s="57" t="str">
        <f>IF(ISNA(VLOOKUP(I382,'Base de données'!$G$26:$H$63,2,FALSE)),"Donnée automatique",VLOOKUP(I382,'Base de données'!$G$26:$H$63,2,FALSE))</f>
        <v>Donnée automatique</v>
      </c>
    </row>
    <row r="383" spans="1:21" x14ac:dyDescent="0.2">
      <c r="A383" s="27"/>
      <c r="B383" s="46"/>
      <c r="C383" s="28"/>
      <c r="D383" s="28"/>
      <c r="E383" s="28"/>
      <c r="F383" s="28"/>
      <c r="G383" s="54"/>
      <c r="H383" s="28"/>
      <c r="I383" s="28"/>
      <c r="J383" s="18" t="e">
        <f>VLOOKUP(I383,'Base de données'!$C$5:$E$46,2,FALSE)</f>
        <v>#N/A</v>
      </c>
      <c r="K383" s="44" t="str">
        <f>IF(ISNA(VLOOKUP(I383,'Base de données'!$C$5:$E$46,3,FALSE)),"Donnée automatique",VLOOKUP(I383,'Base de données'!$C$5:$E$46,3,FALSE))</f>
        <v>Donnée automatique</v>
      </c>
      <c r="L383" s="28"/>
      <c r="M383" s="53"/>
      <c r="N383" s="53" t="str">
        <f t="shared" si="12"/>
        <v>Ne pas compléter</v>
      </c>
      <c r="O383" s="28" t="str">
        <f t="shared" si="13"/>
        <v>Ne pas compléter</v>
      </c>
      <c r="P383" s="28"/>
      <c r="Q383" s="28"/>
      <c r="R383" s="28"/>
      <c r="S383" s="28"/>
      <c r="T383" s="28"/>
      <c r="U383" s="57" t="str">
        <f>IF(ISNA(VLOOKUP(I383,'Base de données'!$G$26:$H$63,2,FALSE)),"Donnée automatique",VLOOKUP(I383,'Base de données'!$G$26:$H$63,2,FALSE))</f>
        <v>Donnée automatique</v>
      </c>
    </row>
    <row r="384" spans="1:21" x14ac:dyDescent="0.2">
      <c r="A384" s="27"/>
      <c r="B384" s="46"/>
      <c r="C384" s="28"/>
      <c r="D384" s="28"/>
      <c r="E384" s="28"/>
      <c r="F384" s="28"/>
      <c r="G384" s="54"/>
      <c r="H384" s="28"/>
      <c r="I384" s="28"/>
      <c r="J384" s="18" t="e">
        <f>VLOOKUP(I384,'Base de données'!$C$5:$E$46,2,FALSE)</f>
        <v>#N/A</v>
      </c>
      <c r="K384" s="44" t="str">
        <f>IF(ISNA(VLOOKUP(I384,'Base de données'!$C$5:$E$46,3,FALSE)),"Donnée automatique",VLOOKUP(I384,'Base de données'!$C$5:$E$46,3,FALSE))</f>
        <v>Donnée automatique</v>
      </c>
      <c r="L384" s="28"/>
      <c r="M384" s="53"/>
      <c r="N384" s="53" t="str">
        <f t="shared" si="12"/>
        <v>Ne pas compléter</v>
      </c>
      <c r="O384" s="28" t="str">
        <f t="shared" si="13"/>
        <v>Ne pas compléter</v>
      </c>
      <c r="P384" s="28"/>
      <c r="Q384" s="28"/>
      <c r="R384" s="28"/>
      <c r="S384" s="28"/>
      <c r="T384" s="28"/>
      <c r="U384" s="57" t="str">
        <f>IF(ISNA(VLOOKUP(I384,'Base de données'!$G$26:$H$63,2,FALSE)),"Donnée automatique",VLOOKUP(I384,'Base de données'!$G$26:$H$63,2,FALSE))</f>
        <v>Donnée automatique</v>
      </c>
    </row>
    <row r="385" spans="1:21" x14ac:dyDescent="0.2">
      <c r="A385" s="27"/>
      <c r="B385" s="46"/>
      <c r="C385" s="28"/>
      <c r="D385" s="28"/>
      <c r="E385" s="28"/>
      <c r="F385" s="28"/>
      <c r="G385" s="54"/>
      <c r="H385" s="28"/>
      <c r="I385" s="28"/>
      <c r="J385" s="18" t="e">
        <f>VLOOKUP(I385,'Base de données'!$C$5:$E$46,2,FALSE)</f>
        <v>#N/A</v>
      </c>
      <c r="K385" s="44" t="str">
        <f>IF(ISNA(VLOOKUP(I385,'Base de données'!$C$5:$E$46,3,FALSE)),"Donnée automatique",VLOOKUP(I385,'Base de données'!$C$5:$E$46,3,FALSE))</f>
        <v>Donnée automatique</v>
      </c>
      <c r="L385" s="28"/>
      <c r="M385" s="53"/>
      <c r="N385" s="53" t="str">
        <f t="shared" si="12"/>
        <v>Ne pas compléter</v>
      </c>
      <c r="O385" s="28" t="str">
        <f t="shared" si="13"/>
        <v>Ne pas compléter</v>
      </c>
      <c r="P385" s="28"/>
      <c r="Q385" s="28"/>
      <c r="R385" s="28"/>
      <c r="S385" s="28"/>
      <c r="T385" s="28"/>
      <c r="U385" s="57" t="str">
        <f>IF(ISNA(VLOOKUP(I385,'Base de données'!$G$26:$H$63,2,FALSE)),"Donnée automatique",VLOOKUP(I385,'Base de données'!$G$26:$H$63,2,FALSE))</f>
        <v>Donnée automatique</v>
      </c>
    </row>
    <row r="386" spans="1:21" x14ac:dyDescent="0.2">
      <c r="A386" s="27"/>
      <c r="B386" s="46"/>
      <c r="C386" s="28"/>
      <c r="D386" s="28"/>
      <c r="E386" s="28"/>
      <c r="F386" s="28"/>
      <c r="G386" s="54"/>
      <c r="H386" s="28"/>
      <c r="I386" s="28"/>
      <c r="J386" s="18" t="e">
        <f>VLOOKUP(I386,'Base de données'!$C$5:$E$46,2,FALSE)</f>
        <v>#N/A</v>
      </c>
      <c r="K386" s="44" t="str">
        <f>IF(ISNA(VLOOKUP(I386,'Base de données'!$C$5:$E$46,3,FALSE)),"Donnée automatique",VLOOKUP(I386,'Base de données'!$C$5:$E$46,3,FALSE))</f>
        <v>Donnée automatique</v>
      </c>
      <c r="L386" s="28"/>
      <c r="M386" s="53"/>
      <c r="N386" s="53" t="str">
        <f t="shared" si="12"/>
        <v>Ne pas compléter</v>
      </c>
      <c r="O386" s="28" t="str">
        <f t="shared" si="13"/>
        <v>Ne pas compléter</v>
      </c>
      <c r="P386" s="28"/>
      <c r="Q386" s="28"/>
      <c r="R386" s="28"/>
      <c r="S386" s="28"/>
      <c r="T386" s="28"/>
      <c r="U386" s="57" t="str">
        <f>IF(ISNA(VLOOKUP(I386,'Base de données'!$G$26:$H$63,2,FALSE)),"Donnée automatique",VLOOKUP(I386,'Base de données'!$G$26:$H$63,2,FALSE))</f>
        <v>Donnée automatique</v>
      </c>
    </row>
    <row r="387" spans="1:21" x14ac:dyDescent="0.2">
      <c r="A387" s="27"/>
      <c r="B387" s="46"/>
      <c r="C387" s="28"/>
      <c r="D387" s="28"/>
      <c r="E387" s="28"/>
      <c r="F387" s="28"/>
      <c r="G387" s="54"/>
      <c r="H387" s="28"/>
      <c r="I387" s="28"/>
      <c r="J387" s="18" t="e">
        <f>VLOOKUP(I387,'Base de données'!$C$5:$E$46,2,FALSE)</f>
        <v>#N/A</v>
      </c>
      <c r="K387" s="44" t="str">
        <f>IF(ISNA(VLOOKUP(I387,'Base de données'!$C$5:$E$46,3,FALSE)),"Donnée automatique",VLOOKUP(I387,'Base de données'!$C$5:$E$46,3,FALSE))</f>
        <v>Donnée automatique</v>
      </c>
      <c r="L387" s="28"/>
      <c r="M387" s="53"/>
      <c r="N387" s="53" t="str">
        <f t="shared" si="12"/>
        <v>Ne pas compléter</v>
      </c>
      <c r="O387" s="28" t="str">
        <f t="shared" si="13"/>
        <v>Ne pas compléter</v>
      </c>
      <c r="P387" s="28"/>
      <c r="Q387" s="28"/>
      <c r="R387" s="28"/>
      <c r="S387" s="28"/>
      <c r="T387" s="28"/>
      <c r="U387" s="57" t="str">
        <f>IF(ISNA(VLOOKUP(I387,'Base de données'!$G$26:$H$63,2,FALSE)),"Donnée automatique",VLOOKUP(I387,'Base de données'!$G$26:$H$63,2,FALSE))</f>
        <v>Donnée automatique</v>
      </c>
    </row>
    <row r="388" spans="1:21" x14ac:dyDescent="0.2">
      <c r="A388" s="27"/>
      <c r="B388" s="46"/>
      <c r="C388" s="28"/>
      <c r="D388" s="28"/>
      <c r="E388" s="28"/>
      <c r="F388" s="28"/>
      <c r="G388" s="54"/>
      <c r="H388" s="28"/>
      <c r="I388" s="28"/>
      <c r="J388" s="18" t="e">
        <f>VLOOKUP(I388,'Base de données'!$C$5:$E$46,2,FALSE)</f>
        <v>#N/A</v>
      </c>
      <c r="K388" s="44" t="str">
        <f>IF(ISNA(VLOOKUP(I388,'Base de données'!$C$5:$E$46,3,FALSE)),"Donnée automatique",VLOOKUP(I388,'Base de données'!$C$5:$E$46,3,FALSE))</f>
        <v>Donnée automatique</v>
      </c>
      <c r="L388" s="28"/>
      <c r="M388" s="53"/>
      <c r="N388" s="53" t="str">
        <f t="shared" si="12"/>
        <v>Ne pas compléter</v>
      </c>
      <c r="O388" s="28" t="str">
        <f t="shared" si="13"/>
        <v>Ne pas compléter</v>
      </c>
      <c r="P388" s="28"/>
      <c r="Q388" s="28"/>
      <c r="R388" s="28"/>
      <c r="S388" s="28"/>
      <c r="T388" s="28"/>
      <c r="U388" s="57" t="str">
        <f>IF(ISNA(VLOOKUP(I388,'Base de données'!$G$26:$H$63,2,FALSE)),"Donnée automatique",VLOOKUP(I388,'Base de données'!$G$26:$H$63,2,FALSE))</f>
        <v>Donnée automatique</v>
      </c>
    </row>
    <row r="389" spans="1:21" x14ac:dyDescent="0.2">
      <c r="A389" s="27"/>
      <c r="B389" s="46"/>
      <c r="C389" s="28"/>
      <c r="D389" s="28"/>
      <c r="E389" s="28"/>
      <c r="F389" s="28"/>
      <c r="G389" s="54"/>
      <c r="H389" s="28"/>
      <c r="I389" s="28"/>
      <c r="J389" s="18" t="e">
        <f>VLOOKUP(I389,'Base de données'!$C$5:$E$46,2,FALSE)</f>
        <v>#N/A</v>
      </c>
      <c r="K389" s="44" t="str">
        <f>IF(ISNA(VLOOKUP(I389,'Base de données'!$C$5:$E$46,3,FALSE)),"Donnée automatique",VLOOKUP(I389,'Base de données'!$C$5:$E$46,3,FALSE))</f>
        <v>Donnée automatique</v>
      </c>
      <c r="L389" s="28"/>
      <c r="M389" s="53"/>
      <c r="N389" s="53" t="str">
        <f t="shared" si="12"/>
        <v>Ne pas compléter</v>
      </c>
      <c r="O389" s="28" t="str">
        <f t="shared" si="13"/>
        <v>Ne pas compléter</v>
      </c>
      <c r="P389" s="28"/>
      <c r="Q389" s="28"/>
      <c r="R389" s="28"/>
      <c r="S389" s="28"/>
      <c r="T389" s="28"/>
      <c r="U389" s="57" t="str">
        <f>IF(ISNA(VLOOKUP(I389,'Base de données'!$G$26:$H$63,2,FALSE)),"Donnée automatique",VLOOKUP(I389,'Base de données'!$G$26:$H$63,2,FALSE))</f>
        <v>Donnée automatique</v>
      </c>
    </row>
    <row r="390" spans="1:21" x14ac:dyDescent="0.2">
      <c r="A390" s="27"/>
      <c r="B390" s="46"/>
      <c r="C390" s="28"/>
      <c r="D390" s="28"/>
      <c r="E390" s="28"/>
      <c r="F390" s="28"/>
      <c r="G390" s="54"/>
      <c r="H390" s="28"/>
      <c r="I390" s="28"/>
      <c r="J390" s="18" t="e">
        <f>VLOOKUP(I390,'Base de données'!$C$5:$E$46,2,FALSE)</f>
        <v>#N/A</v>
      </c>
      <c r="K390" s="44" t="str">
        <f>IF(ISNA(VLOOKUP(I390,'Base de données'!$C$5:$E$46,3,FALSE)),"Donnée automatique",VLOOKUP(I390,'Base de données'!$C$5:$E$46,3,FALSE))</f>
        <v>Donnée automatique</v>
      </c>
      <c r="L390" s="28"/>
      <c r="M390" s="53"/>
      <c r="N390" s="53" t="str">
        <f t="shared" si="12"/>
        <v>Ne pas compléter</v>
      </c>
      <c r="O390" s="28" t="str">
        <f t="shared" si="13"/>
        <v>Ne pas compléter</v>
      </c>
      <c r="P390" s="28"/>
      <c r="Q390" s="28"/>
      <c r="R390" s="28"/>
      <c r="S390" s="28"/>
      <c r="T390" s="28"/>
      <c r="U390" s="57" t="str">
        <f>IF(ISNA(VLOOKUP(I390,'Base de données'!$G$26:$H$63,2,FALSE)),"Donnée automatique",VLOOKUP(I390,'Base de données'!$G$26:$H$63,2,FALSE))</f>
        <v>Donnée automatique</v>
      </c>
    </row>
    <row r="391" spans="1:21" x14ac:dyDescent="0.2">
      <c r="A391" s="27"/>
      <c r="B391" s="46"/>
      <c r="C391" s="28"/>
      <c r="D391" s="28"/>
      <c r="E391" s="28"/>
      <c r="F391" s="28"/>
      <c r="G391" s="54"/>
      <c r="H391" s="28"/>
      <c r="I391" s="28"/>
      <c r="J391" s="18" t="e">
        <f>VLOOKUP(I391,'Base de données'!$C$5:$E$46,2,FALSE)</f>
        <v>#N/A</v>
      </c>
      <c r="K391" s="44" t="str">
        <f>IF(ISNA(VLOOKUP(I391,'Base de données'!$C$5:$E$46,3,FALSE)),"Donnée automatique",VLOOKUP(I391,'Base de données'!$C$5:$E$46,3,FALSE))</f>
        <v>Donnée automatique</v>
      </c>
      <c r="L391" s="28"/>
      <c r="M391" s="53"/>
      <c r="N391" s="53" t="str">
        <f t="shared" si="12"/>
        <v>Ne pas compléter</v>
      </c>
      <c r="O391" s="28" t="str">
        <f t="shared" si="13"/>
        <v>Ne pas compléter</v>
      </c>
      <c r="P391" s="28"/>
      <c r="Q391" s="28"/>
      <c r="R391" s="28"/>
      <c r="S391" s="28"/>
      <c r="T391" s="28"/>
      <c r="U391" s="57" t="str">
        <f>IF(ISNA(VLOOKUP(I391,'Base de données'!$G$26:$H$63,2,FALSE)),"Donnée automatique",VLOOKUP(I391,'Base de données'!$G$26:$H$63,2,FALSE))</f>
        <v>Donnée automatique</v>
      </c>
    </row>
    <row r="392" spans="1:21" x14ac:dyDescent="0.2">
      <c r="A392" s="27"/>
      <c r="B392" s="46"/>
      <c r="C392" s="28"/>
      <c r="D392" s="28"/>
      <c r="E392" s="28"/>
      <c r="F392" s="28"/>
      <c r="G392" s="54"/>
      <c r="H392" s="28"/>
      <c r="I392" s="28"/>
      <c r="J392" s="18" t="e">
        <f>VLOOKUP(I392,'Base de données'!$C$5:$E$46,2,FALSE)</f>
        <v>#N/A</v>
      </c>
      <c r="K392" s="44" t="str">
        <f>IF(ISNA(VLOOKUP(I392,'Base de données'!$C$5:$E$46,3,FALSE)),"Donnée automatique",VLOOKUP(I392,'Base de données'!$C$5:$E$46,3,FALSE))</f>
        <v>Donnée automatique</v>
      </c>
      <c r="L392" s="28"/>
      <c r="M392" s="53"/>
      <c r="N392" s="53" t="str">
        <f t="shared" si="12"/>
        <v>Ne pas compléter</v>
      </c>
      <c r="O392" s="28" t="str">
        <f t="shared" si="13"/>
        <v>Ne pas compléter</v>
      </c>
      <c r="P392" s="28"/>
      <c r="Q392" s="28"/>
      <c r="R392" s="28"/>
      <c r="S392" s="28"/>
      <c r="T392" s="28"/>
      <c r="U392" s="57" t="str">
        <f>IF(ISNA(VLOOKUP(I392,'Base de données'!$G$26:$H$63,2,FALSE)),"Donnée automatique",VLOOKUP(I392,'Base de données'!$G$26:$H$63,2,FALSE))</f>
        <v>Donnée automatique</v>
      </c>
    </row>
    <row r="393" spans="1:21" x14ac:dyDescent="0.2">
      <c r="A393" s="27"/>
      <c r="B393" s="46"/>
      <c r="C393" s="28"/>
      <c r="D393" s="28"/>
      <c r="E393" s="28"/>
      <c r="F393" s="28"/>
      <c r="G393" s="54"/>
      <c r="H393" s="28"/>
      <c r="I393" s="28"/>
      <c r="J393" s="18" t="e">
        <f>VLOOKUP(I393,'Base de données'!$C$5:$E$46,2,FALSE)</f>
        <v>#N/A</v>
      </c>
      <c r="K393" s="44" t="str">
        <f>IF(ISNA(VLOOKUP(I393,'Base de données'!$C$5:$E$46,3,FALSE)),"Donnée automatique",VLOOKUP(I393,'Base de données'!$C$5:$E$46,3,FALSE))</f>
        <v>Donnée automatique</v>
      </c>
      <c r="L393" s="28"/>
      <c r="M393" s="53"/>
      <c r="N393" s="53" t="str">
        <f t="shared" si="12"/>
        <v>Ne pas compléter</v>
      </c>
      <c r="O393" s="28" t="str">
        <f t="shared" si="13"/>
        <v>Ne pas compléter</v>
      </c>
      <c r="P393" s="28"/>
      <c r="Q393" s="28"/>
      <c r="R393" s="28"/>
      <c r="S393" s="28"/>
      <c r="T393" s="28"/>
      <c r="U393" s="57" t="str">
        <f>IF(ISNA(VLOOKUP(I393,'Base de données'!$G$26:$H$63,2,FALSE)),"Donnée automatique",VLOOKUP(I393,'Base de données'!$G$26:$H$63,2,FALSE))</f>
        <v>Donnée automatique</v>
      </c>
    </row>
    <row r="394" spans="1:21" x14ac:dyDescent="0.2">
      <c r="A394" s="27"/>
      <c r="B394" s="46"/>
      <c r="C394" s="28"/>
      <c r="D394" s="28"/>
      <c r="E394" s="28"/>
      <c r="F394" s="28"/>
      <c r="G394" s="54"/>
      <c r="H394" s="28"/>
      <c r="I394" s="28"/>
      <c r="J394" s="18" t="e">
        <f>VLOOKUP(I394,'Base de données'!$C$5:$E$46,2,FALSE)</f>
        <v>#N/A</v>
      </c>
      <c r="K394" s="44" t="str">
        <f>IF(ISNA(VLOOKUP(I394,'Base de données'!$C$5:$E$46,3,FALSE)),"Donnée automatique",VLOOKUP(I394,'Base de données'!$C$5:$E$46,3,FALSE))</f>
        <v>Donnée automatique</v>
      </c>
      <c r="L394" s="28"/>
      <c r="M394" s="53"/>
      <c r="N394" s="53" t="str">
        <f t="shared" si="12"/>
        <v>Ne pas compléter</v>
      </c>
      <c r="O394" s="28" t="str">
        <f t="shared" si="13"/>
        <v>Ne pas compléter</v>
      </c>
      <c r="P394" s="28"/>
      <c r="Q394" s="28"/>
      <c r="R394" s="28"/>
      <c r="S394" s="28"/>
      <c r="T394" s="28"/>
      <c r="U394" s="57" t="str">
        <f>IF(ISNA(VLOOKUP(I394,'Base de données'!$G$26:$H$63,2,FALSE)),"Donnée automatique",VLOOKUP(I394,'Base de données'!$G$26:$H$63,2,FALSE))</f>
        <v>Donnée automatique</v>
      </c>
    </row>
    <row r="395" spans="1:21" x14ac:dyDescent="0.2">
      <c r="A395" s="27"/>
      <c r="B395" s="46"/>
      <c r="C395" s="28"/>
      <c r="D395" s="28"/>
      <c r="E395" s="28"/>
      <c r="F395" s="28"/>
      <c r="G395" s="54"/>
      <c r="H395" s="28"/>
      <c r="I395" s="28"/>
      <c r="J395" s="18" t="e">
        <f>VLOOKUP(I395,'Base de données'!$C$5:$E$46,2,FALSE)</f>
        <v>#N/A</v>
      </c>
      <c r="K395" s="44" t="str">
        <f>IF(ISNA(VLOOKUP(I395,'Base de données'!$C$5:$E$46,3,FALSE)),"Donnée automatique",VLOOKUP(I395,'Base de données'!$C$5:$E$46,3,FALSE))</f>
        <v>Donnée automatique</v>
      </c>
      <c r="L395" s="28"/>
      <c r="M395" s="53"/>
      <c r="N395" s="53" t="str">
        <f t="shared" si="12"/>
        <v>Ne pas compléter</v>
      </c>
      <c r="O395" s="28" t="str">
        <f t="shared" si="13"/>
        <v>Ne pas compléter</v>
      </c>
      <c r="P395" s="28"/>
      <c r="Q395" s="28"/>
      <c r="R395" s="28"/>
      <c r="S395" s="28"/>
      <c r="T395" s="28"/>
      <c r="U395" s="57" t="str">
        <f>IF(ISNA(VLOOKUP(I395,'Base de données'!$G$26:$H$63,2,FALSE)),"Donnée automatique",VLOOKUP(I395,'Base de données'!$G$26:$H$63,2,FALSE))</f>
        <v>Donnée automatique</v>
      </c>
    </row>
    <row r="396" spans="1:21" x14ac:dyDescent="0.2">
      <c r="A396" s="27"/>
      <c r="B396" s="46"/>
      <c r="C396" s="28"/>
      <c r="D396" s="28"/>
      <c r="E396" s="28"/>
      <c r="F396" s="28"/>
      <c r="G396" s="54"/>
      <c r="H396" s="28"/>
      <c r="I396" s="28"/>
      <c r="J396" s="18" t="e">
        <f>VLOOKUP(I396,'Base de données'!$C$5:$E$46,2,FALSE)</f>
        <v>#N/A</v>
      </c>
      <c r="K396" s="44" t="str">
        <f>IF(ISNA(VLOOKUP(I396,'Base de données'!$C$5:$E$46,3,FALSE)),"Donnée automatique",VLOOKUP(I396,'Base de données'!$C$5:$E$46,3,FALSE))</f>
        <v>Donnée automatique</v>
      </c>
      <c r="L396" s="28"/>
      <c r="M396" s="53"/>
      <c r="N396" s="53" t="str">
        <f t="shared" si="12"/>
        <v>Ne pas compléter</v>
      </c>
      <c r="O396" s="28" t="str">
        <f t="shared" si="13"/>
        <v>Ne pas compléter</v>
      </c>
      <c r="P396" s="28"/>
      <c r="Q396" s="28"/>
      <c r="R396" s="28"/>
      <c r="S396" s="28"/>
      <c r="T396" s="28"/>
      <c r="U396" s="57" t="str">
        <f>IF(ISNA(VLOOKUP(I396,'Base de données'!$G$26:$H$63,2,FALSE)),"Donnée automatique",VLOOKUP(I396,'Base de données'!$G$26:$H$63,2,FALSE))</f>
        <v>Donnée automatique</v>
      </c>
    </row>
    <row r="397" spans="1:21" x14ac:dyDescent="0.2">
      <c r="A397" s="27"/>
      <c r="B397" s="46"/>
      <c r="C397" s="28"/>
      <c r="D397" s="28"/>
      <c r="E397" s="28"/>
      <c r="F397" s="28"/>
      <c r="G397" s="54"/>
      <c r="H397" s="28"/>
      <c r="I397" s="28"/>
      <c r="J397" s="18" t="e">
        <f>VLOOKUP(I397,'Base de données'!$C$5:$E$46,2,FALSE)</f>
        <v>#N/A</v>
      </c>
      <c r="K397" s="44" t="str">
        <f>IF(ISNA(VLOOKUP(I397,'Base de données'!$C$5:$E$46,3,FALSE)),"Donnée automatique",VLOOKUP(I397,'Base de données'!$C$5:$E$46,3,FALSE))</f>
        <v>Donnée automatique</v>
      </c>
      <c r="L397" s="28"/>
      <c r="M397" s="53"/>
      <c r="N397" s="53" t="str">
        <f t="shared" si="12"/>
        <v>Ne pas compléter</v>
      </c>
      <c r="O397" s="28" t="str">
        <f t="shared" si="13"/>
        <v>Ne pas compléter</v>
      </c>
      <c r="P397" s="28"/>
      <c r="Q397" s="28"/>
      <c r="R397" s="28"/>
      <c r="S397" s="28"/>
      <c r="T397" s="28"/>
      <c r="U397" s="57" t="str">
        <f>IF(ISNA(VLOOKUP(I397,'Base de données'!$G$26:$H$63,2,FALSE)),"Donnée automatique",VLOOKUP(I397,'Base de données'!$G$26:$H$63,2,FALSE))</f>
        <v>Donnée automatique</v>
      </c>
    </row>
    <row r="398" spans="1:21" x14ac:dyDescent="0.2">
      <c r="A398" s="27"/>
      <c r="B398" s="46"/>
      <c r="C398" s="28"/>
      <c r="D398" s="28"/>
      <c r="E398" s="28"/>
      <c r="F398" s="28"/>
      <c r="G398" s="54"/>
      <c r="H398" s="28"/>
      <c r="I398" s="28"/>
      <c r="J398" s="18" t="e">
        <f>VLOOKUP(I398,'Base de données'!$C$5:$E$46,2,FALSE)</f>
        <v>#N/A</v>
      </c>
      <c r="K398" s="44" t="str">
        <f>IF(ISNA(VLOOKUP(I398,'Base de données'!$C$5:$E$46,3,FALSE)),"Donnée automatique",VLOOKUP(I398,'Base de données'!$C$5:$E$46,3,FALSE))</f>
        <v>Donnée automatique</v>
      </c>
      <c r="L398" s="28"/>
      <c r="M398" s="53"/>
      <c r="N398" s="53" t="str">
        <f t="shared" si="12"/>
        <v>Ne pas compléter</v>
      </c>
      <c r="O398" s="28" t="str">
        <f t="shared" si="13"/>
        <v>Ne pas compléter</v>
      </c>
      <c r="P398" s="28"/>
      <c r="Q398" s="28"/>
      <c r="R398" s="28"/>
      <c r="S398" s="28"/>
      <c r="T398" s="28"/>
      <c r="U398" s="57" t="str">
        <f>IF(ISNA(VLOOKUP(I398,'Base de données'!$G$26:$H$63,2,FALSE)),"Donnée automatique",VLOOKUP(I398,'Base de données'!$G$26:$H$63,2,FALSE))</f>
        <v>Donnée automatique</v>
      </c>
    </row>
    <row r="399" spans="1:21" x14ac:dyDescent="0.2">
      <c r="A399" s="27"/>
      <c r="B399" s="46"/>
      <c r="C399" s="28"/>
      <c r="D399" s="28"/>
      <c r="E399" s="28"/>
      <c r="F399" s="28"/>
      <c r="G399" s="54"/>
      <c r="H399" s="28"/>
      <c r="I399" s="28"/>
      <c r="J399" s="18" t="e">
        <f>VLOOKUP(I399,'Base de données'!$C$5:$E$46,2,FALSE)</f>
        <v>#N/A</v>
      </c>
      <c r="K399" s="44" t="str">
        <f>IF(ISNA(VLOOKUP(I399,'Base de données'!$C$5:$E$46,3,FALSE)),"Donnée automatique",VLOOKUP(I399,'Base de données'!$C$5:$E$46,3,FALSE))</f>
        <v>Donnée automatique</v>
      </c>
      <c r="L399" s="28"/>
      <c r="M399" s="53"/>
      <c r="N399" s="53" t="str">
        <f t="shared" si="12"/>
        <v>Ne pas compléter</v>
      </c>
      <c r="O399" s="28" t="str">
        <f t="shared" si="13"/>
        <v>Ne pas compléter</v>
      </c>
      <c r="P399" s="28"/>
      <c r="Q399" s="28"/>
      <c r="R399" s="28"/>
      <c r="S399" s="28"/>
      <c r="T399" s="28"/>
      <c r="U399" s="57" t="str">
        <f>IF(ISNA(VLOOKUP(I399,'Base de données'!$G$26:$H$63,2,FALSE)),"Donnée automatique",VLOOKUP(I399,'Base de données'!$G$26:$H$63,2,FALSE))</f>
        <v>Donnée automatique</v>
      </c>
    </row>
    <row r="400" spans="1:21" x14ac:dyDescent="0.2">
      <c r="A400" s="27"/>
      <c r="B400" s="46"/>
      <c r="C400" s="28"/>
      <c r="D400" s="28"/>
      <c r="E400" s="28"/>
      <c r="F400" s="28"/>
      <c r="G400" s="54"/>
      <c r="H400" s="28"/>
      <c r="I400" s="28"/>
      <c r="J400" s="18" t="e">
        <f>VLOOKUP(I400,'Base de données'!$C$5:$E$46,2,FALSE)</f>
        <v>#N/A</v>
      </c>
      <c r="K400" s="44" t="str">
        <f>IF(ISNA(VLOOKUP(I400,'Base de données'!$C$5:$E$46,3,FALSE)),"Donnée automatique",VLOOKUP(I400,'Base de données'!$C$5:$E$46,3,FALSE))</f>
        <v>Donnée automatique</v>
      </c>
      <c r="L400" s="28"/>
      <c r="M400" s="53"/>
      <c r="N400" s="53" t="str">
        <f t="shared" si="12"/>
        <v>Ne pas compléter</v>
      </c>
      <c r="O400" s="28" t="str">
        <f t="shared" si="13"/>
        <v>Ne pas compléter</v>
      </c>
      <c r="P400" s="28"/>
      <c r="Q400" s="28"/>
      <c r="R400" s="28"/>
      <c r="S400" s="28"/>
      <c r="T400" s="28"/>
      <c r="U400" s="57" t="str">
        <f>IF(ISNA(VLOOKUP(I400,'Base de données'!$G$26:$H$63,2,FALSE)),"Donnée automatique",VLOOKUP(I400,'Base de données'!$G$26:$H$63,2,FALSE))</f>
        <v>Donnée automatique</v>
      </c>
    </row>
    <row r="401" spans="1:21" x14ac:dyDescent="0.2">
      <c r="A401" s="27"/>
      <c r="B401" s="46"/>
      <c r="C401" s="28"/>
      <c r="D401" s="28"/>
      <c r="E401" s="28"/>
      <c r="F401" s="28"/>
      <c r="G401" s="54"/>
      <c r="H401" s="28"/>
      <c r="I401" s="28"/>
      <c r="J401" s="18" t="e">
        <f>VLOOKUP(I401,'Base de données'!$C$5:$E$46,2,FALSE)</f>
        <v>#N/A</v>
      </c>
      <c r="K401" s="44" t="str">
        <f>IF(ISNA(VLOOKUP(I401,'Base de données'!$C$5:$E$46,3,FALSE)),"Donnée automatique",VLOOKUP(I401,'Base de données'!$C$5:$E$46,3,FALSE))</f>
        <v>Donnée automatique</v>
      </c>
      <c r="L401" s="28"/>
      <c r="M401" s="53"/>
      <c r="N401" s="53" t="str">
        <f t="shared" si="12"/>
        <v>Ne pas compléter</v>
      </c>
      <c r="O401" s="28" t="str">
        <f t="shared" si="13"/>
        <v>Ne pas compléter</v>
      </c>
      <c r="P401" s="28"/>
      <c r="Q401" s="28"/>
      <c r="R401" s="28"/>
      <c r="S401" s="28"/>
      <c r="T401" s="28"/>
      <c r="U401" s="57" t="str">
        <f>IF(ISNA(VLOOKUP(I401,'Base de données'!$G$26:$H$63,2,FALSE)),"Donnée automatique",VLOOKUP(I401,'Base de données'!$G$26:$H$63,2,FALSE))</f>
        <v>Donnée automatique</v>
      </c>
    </row>
    <row r="402" spans="1:21" x14ac:dyDescent="0.2">
      <c r="A402" s="27"/>
      <c r="B402" s="46"/>
      <c r="C402" s="28"/>
      <c r="D402" s="28"/>
      <c r="E402" s="28"/>
      <c r="F402" s="28"/>
      <c r="G402" s="54"/>
      <c r="H402" s="28"/>
      <c r="I402" s="28"/>
      <c r="J402" s="18" t="e">
        <f>VLOOKUP(I402,'Base de données'!$C$5:$E$46,2,FALSE)</f>
        <v>#N/A</v>
      </c>
      <c r="K402" s="44" t="str">
        <f>IF(ISNA(VLOOKUP(I402,'Base de données'!$C$5:$E$46,3,FALSE)),"Donnée automatique",VLOOKUP(I402,'Base de données'!$C$5:$E$46,3,FALSE))</f>
        <v>Donnée automatique</v>
      </c>
      <c r="L402" s="28"/>
      <c r="M402" s="53"/>
      <c r="N402" s="53" t="str">
        <f t="shared" si="12"/>
        <v>Ne pas compléter</v>
      </c>
      <c r="O402" s="28" t="str">
        <f t="shared" si="13"/>
        <v>Ne pas compléter</v>
      </c>
      <c r="P402" s="28"/>
      <c r="Q402" s="28"/>
      <c r="R402" s="28"/>
      <c r="S402" s="28"/>
      <c r="T402" s="28"/>
      <c r="U402" s="57" t="str">
        <f>IF(ISNA(VLOOKUP(I402,'Base de données'!$G$26:$H$63,2,FALSE)),"Donnée automatique",VLOOKUP(I402,'Base de données'!$G$26:$H$63,2,FALSE))</f>
        <v>Donnée automatique</v>
      </c>
    </row>
    <row r="403" spans="1:21" x14ac:dyDescent="0.2">
      <c r="A403" s="27"/>
      <c r="B403" s="46"/>
      <c r="C403" s="28"/>
      <c r="D403" s="28"/>
      <c r="E403" s="28"/>
      <c r="F403" s="28"/>
      <c r="G403" s="54"/>
      <c r="H403" s="28"/>
      <c r="I403" s="28"/>
      <c r="J403" s="18" t="e">
        <f>VLOOKUP(I403,'Base de données'!$C$5:$E$46,2,FALSE)</f>
        <v>#N/A</v>
      </c>
      <c r="K403" s="44" t="str">
        <f>IF(ISNA(VLOOKUP(I403,'Base de données'!$C$5:$E$46,3,FALSE)),"Donnée automatique",VLOOKUP(I403,'Base de données'!$C$5:$E$46,3,FALSE))</f>
        <v>Donnée automatique</v>
      </c>
      <c r="L403" s="28"/>
      <c r="M403" s="53"/>
      <c r="N403" s="53" t="str">
        <f t="shared" ref="N403:N466" si="14">IF(F403&lt;&gt;0,"A compléter","Ne pas compléter")</f>
        <v>Ne pas compléter</v>
      </c>
      <c r="O403" s="28" t="str">
        <f t="shared" ref="O403:O466" si="15">IF(OR(I403=565,I403=566,I403=584,I403=587,I403=590,I403=591,I403=592),"Compléter si applicable","Ne pas compléter")</f>
        <v>Ne pas compléter</v>
      </c>
      <c r="P403" s="28"/>
      <c r="Q403" s="28"/>
      <c r="R403" s="28"/>
      <c r="S403" s="28"/>
      <c r="T403" s="28"/>
      <c r="U403" s="57" t="str">
        <f>IF(ISNA(VLOOKUP(I403,'Base de données'!$G$26:$H$63,2,FALSE)),"Donnée automatique",VLOOKUP(I403,'Base de données'!$G$26:$H$63,2,FALSE))</f>
        <v>Donnée automatique</v>
      </c>
    </row>
    <row r="404" spans="1:21" x14ac:dyDescent="0.2">
      <c r="A404" s="27"/>
      <c r="B404" s="46"/>
      <c r="C404" s="28"/>
      <c r="D404" s="28"/>
      <c r="E404" s="28"/>
      <c r="F404" s="28"/>
      <c r="G404" s="54"/>
      <c r="H404" s="28"/>
      <c r="I404" s="28"/>
      <c r="J404" s="18" t="e">
        <f>VLOOKUP(I404,'Base de données'!$C$5:$E$46,2,FALSE)</f>
        <v>#N/A</v>
      </c>
      <c r="K404" s="44" t="str">
        <f>IF(ISNA(VLOOKUP(I404,'Base de données'!$C$5:$E$46,3,FALSE)),"Donnée automatique",VLOOKUP(I404,'Base de données'!$C$5:$E$46,3,FALSE))</f>
        <v>Donnée automatique</v>
      </c>
      <c r="L404" s="28"/>
      <c r="M404" s="53"/>
      <c r="N404" s="53" t="str">
        <f t="shared" si="14"/>
        <v>Ne pas compléter</v>
      </c>
      <c r="O404" s="28" t="str">
        <f t="shared" si="15"/>
        <v>Ne pas compléter</v>
      </c>
      <c r="P404" s="28"/>
      <c r="Q404" s="28"/>
      <c r="R404" s="28"/>
      <c r="S404" s="28"/>
      <c r="T404" s="28"/>
      <c r="U404" s="57" t="str">
        <f>IF(ISNA(VLOOKUP(I404,'Base de données'!$G$26:$H$63,2,FALSE)),"Donnée automatique",VLOOKUP(I404,'Base de données'!$G$26:$H$63,2,FALSE))</f>
        <v>Donnée automatique</v>
      </c>
    </row>
    <row r="405" spans="1:21" x14ac:dyDescent="0.2">
      <c r="A405" s="27"/>
      <c r="B405" s="46"/>
      <c r="C405" s="28"/>
      <c r="D405" s="28"/>
      <c r="E405" s="28"/>
      <c r="F405" s="28"/>
      <c r="G405" s="54"/>
      <c r="H405" s="28"/>
      <c r="I405" s="28"/>
      <c r="J405" s="18" t="e">
        <f>VLOOKUP(I405,'Base de données'!$C$5:$E$46,2,FALSE)</f>
        <v>#N/A</v>
      </c>
      <c r="K405" s="44" t="str">
        <f>IF(ISNA(VLOOKUP(I405,'Base de données'!$C$5:$E$46,3,FALSE)),"Donnée automatique",VLOOKUP(I405,'Base de données'!$C$5:$E$46,3,FALSE))</f>
        <v>Donnée automatique</v>
      </c>
      <c r="L405" s="28"/>
      <c r="M405" s="53"/>
      <c r="N405" s="53" t="str">
        <f t="shared" si="14"/>
        <v>Ne pas compléter</v>
      </c>
      <c r="O405" s="28" t="str">
        <f t="shared" si="15"/>
        <v>Ne pas compléter</v>
      </c>
      <c r="P405" s="28"/>
      <c r="Q405" s="28"/>
      <c r="R405" s="28"/>
      <c r="S405" s="28"/>
      <c r="T405" s="28"/>
      <c r="U405" s="57" t="str">
        <f>IF(ISNA(VLOOKUP(I405,'Base de données'!$G$26:$H$63,2,FALSE)),"Donnée automatique",VLOOKUP(I405,'Base de données'!$G$26:$H$63,2,FALSE))</f>
        <v>Donnée automatique</v>
      </c>
    </row>
    <row r="406" spans="1:21" x14ac:dyDescent="0.2">
      <c r="A406" s="27"/>
      <c r="B406" s="46"/>
      <c r="C406" s="28"/>
      <c r="D406" s="28"/>
      <c r="E406" s="28"/>
      <c r="F406" s="28"/>
      <c r="G406" s="54"/>
      <c r="H406" s="28"/>
      <c r="I406" s="28"/>
      <c r="J406" s="18" t="e">
        <f>VLOOKUP(I406,'Base de données'!$C$5:$E$46,2,FALSE)</f>
        <v>#N/A</v>
      </c>
      <c r="K406" s="44" t="str">
        <f>IF(ISNA(VLOOKUP(I406,'Base de données'!$C$5:$E$46,3,FALSE)),"Donnée automatique",VLOOKUP(I406,'Base de données'!$C$5:$E$46,3,FALSE))</f>
        <v>Donnée automatique</v>
      </c>
      <c r="L406" s="28"/>
      <c r="M406" s="53"/>
      <c r="N406" s="53" t="str">
        <f t="shared" si="14"/>
        <v>Ne pas compléter</v>
      </c>
      <c r="O406" s="28" t="str">
        <f t="shared" si="15"/>
        <v>Ne pas compléter</v>
      </c>
      <c r="P406" s="28"/>
      <c r="Q406" s="28"/>
      <c r="R406" s="28"/>
      <c r="S406" s="28"/>
      <c r="T406" s="28"/>
      <c r="U406" s="57" t="str">
        <f>IF(ISNA(VLOOKUP(I406,'Base de données'!$G$26:$H$63,2,FALSE)),"Donnée automatique",VLOOKUP(I406,'Base de données'!$G$26:$H$63,2,FALSE))</f>
        <v>Donnée automatique</v>
      </c>
    </row>
    <row r="407" spans="1:21" x14ac:dyDescent="0.2">
      <c r="A407" s="27"/>
      <c r="B407" s="46"/>
      <c r="C407" s="28"/>
      <c r="D407" s="28"/>
      <c r="E407" s="28"/>
      <c r="F407" s="28"/>
      <c r="G407" s="54"/>
      <c r="H407" s="28"/>
      <c r="I407" s="28"/>
      <c r="J407" s="18" t="e">
        <f>VLOOKUP(I407,'Base de données'!$C$5:$E$46,2,FALSE)</f>
        <v>#N/A</v>
      </c>
      <c r="K407" s="44" t="str">
        <f>IF(ISNA(VLOOKUP(I407,'Base de données'!$C$5:$E$46,3,FALSE)),"Donnée automatique",VLOOKUP(I407,'Base de données'!$C$5:$E$46,3,FALSE))</f>
        <v>Donnée automatique</v>
      </c>
      <c r="L407" s="28"/>
      <c r="M407" s="53"/>
      <c r="N407" s="53" t="str">
        <f t="shared" si="14"/>
        <v>Ne pas compléter</v>
      </c>
      <c r="O407" s="28" t="str">
        <f t="shared" si="15"/>
        <v>Ne pas compléter</v>
      </c>
      <c r="P407" s="28"/>
      <c r="Q407" s="28"/>
      <c r="R407" s="28"/>
      <c r="S407" s="28"/>
      <c r="T407" s="28"/>
      <c r="U407" s="57" t="str">
        <f>IF(ISNA(VLOOKUP(I407,'Base de données'!$G$26:$H$63,2,FALSE)),"Donnée automatique",VLOOKUP(I407,'Base de données'!$G$26:$H$63,2,FALSE))</f>
        <v>Donnée automatique</v>
      </c>
    </row>
    <row r="408" spans="1:21" x14ac:dyDescent="0.2">
      <c r="A408" s="27"/>
      <c r="B408" s="46"/>
      <c r="C408" s="28"/>
      <c r="D408" s="28"/>
      <c r="E408" s="28"/>
      <c r="F408" s="28"/>
      <c r="G408" s="54"/>
      <c r="H408" s="28"/>
      <c r="I408" s="28"/>
      <c r="J408" s="18" t="e">
        <f>VLOOKUP(I408,'Base de données'!$C$5:$E$46,2,FALSE)</f>
        <v>#N/A</v>
      </c>
      <c r="K408" s="44" t="str">
        <f>IF(ISNA(VLOOKUP(I408,'Base de données'!$C$5:$E$46,3,FALSE)),"Donnée automatique",VLOOKUP(I408,'Base de données'!$C$5:$E$46,3,FALSE))</f>
        <v>Donnée automatique</v>
      </c>
      <c r="L408" s="28"/>
      <c r="M408" s="53"/>
      <c r="N408" s="53" t="str">
        <f t="shared" si="14"/>
        <v>Ne pas compléter</v>
      </c>
      <c r="O408" s="28" t="str">
        <f t="shared" si="15"/>
        <v>Ne pas compléter</v>
      </c>
      <c r="P408" s="28"/>
      <c r="Q408" s="28"/>
      <c r="R408" s="28"/>
      <c r="S408" s="28"/>
      <c r="T408" s="28"/>
      <c r="U408" s="57" t="str">
        <f>IF(ISNA(VLOOKUP(I408,'Base de données'!$G$26:$H$63,2,FALSE)),"Donnée automatique",VLOOKUP(I408,'Base de données'!$G$26:$H$63,2,FALSE))</f>
        <v>Donnée automatique</v>
      </c>
    </row>
    <row r="409" spans="1:21" x14ac:dyDescent="0.2">
      <c r="A409" s="27"/>
      <c r="B409" s="46"/>
      <c r="C409" s="28"/>
      <c r="D409" s="28"/>
      <c r="E409" s="28"/>
      <c r="F409" s="28"/>
      <c r="G409" s="54"/>
      <c r="H409" s="28"/>
      <c r="I409" s="28"/>
      <c r="J409" s="18" t="e">
        <f>VLOOKUP(I409,'Base de données'!$C$5:$E$46,2,FALSE)</f>
        <v>#N/A</v>
      </c>
      <c r="K409" s="44" t="str">
        <f>IF(ISNA(VLOOKUP(I409,'Base de données'!$C$5:$E$46,3,FALSE)),"Donnée automatique",VLOOKUP(I409,'Base de données'!$C$5:$E$46,3,FALSE))</f>
        <v>Donnée automatique</v>
      </c>
      <c r="L409" s="28"/>
      <c r="M409" s="53"/>
      <c r="N409" s="53" t="str">
        <f t="shared" si="14"/>
        <v>Ne pas compléter</v>
      </c>
      <c r="O409" s="28" t="str">
        <f t="shared" si="15"/>
        <v>Ne pas compléter</v>
      </c>
      <c r="P409" s="28"/>
      <c r="Q409" s="28"/>
      <c r="R409" s="28"/>
      <c r="S409" s="28"/>
      <c r="T409" s="28"/>
      <c r="U409" s="57" t="str">
        <f>IF(ISNA(VLOOKUP(I409,'Base de données'!$G$26:$H$63,2,FALSE)),"Donnée automatique",VLOOKUP(I409,'Base de données'!$G$26:$H$63,2,FALSE))</f>
        <v>Donnée automatique</v>
      </c>
    </row>
    <row r="410" spans="1:21" x14ac:dyDescent="0.2">
      <c r="A410" s="27"/>
      <c r="B410" s="46"/>
      <c r="C410" s="28"/>
      <c r="D410" s="28"/>
      <c r="E410" s="28"/>
      <c r="F410" s="28"/>
      <c r="G410" s="54"/>
      <c r="H410" s="28"/>
      <c r="I410" s="28"/>
      <c r="J410" s="18" t="e">
        <f>VLOOKUP(I410,'Base de données'!$C$5:$E$46,2,FALSE)</f>
        <v>#N/A</v>
      </c>
      <c r="K410" s="44" t="str">
        <f>IF(ISNA(VLOOKUP(I410,'Base de données'!$C$5:$E$46,3,FALSE)),"Donnée automatique",VLOOKUP(I410,'Base de données'!$C$5:$E$46,3,FALSE))</f>
        <v>Donnée automatique</v>
      </c>
      <c r="L410" s="28"/>
      <c r="M410" s="53"/>
      <c r="N410" s="53" t="str">
        <f t="shared" si="14"/>
        <v>Ne pas compléter</v>
      </c>
      <c r="O410" s="28" t="str">
        <f t="shared" si="15"/>
        <v>Ne pas compléter</v>
      </c>
      <c r="P410" s="28"/>
      <c r="Q410" s="28"/>
      <c r="R410" s="28"/>
      <c r="S410" s="28"/>
      <c r="T410" s="28"/>
      <c r="U410" s="57" t="str">
        <f>IF(ISNA(VLOOKUP(I410,'Base de données'!$G$26:$H$63,2,FALSE)),"Donnée automatique",VLOOKUP(I410,'Base de données'!$G$26:$H$63,2,FALSE))</f>
        <v>Donnée automatique</v>
      </c>
    </row>
    <row r="411" spans="1:21" x14ac:dyDescent="0.2">
      <c r="A411" s="27"/>
      <c r="B411" s="46"/>
      <c r="C411" s="28"/>
      <c r="D411" s="28"/>
      <c r="E411" s="28"/>
      <c r="F411" s="28"/>
      <c r="G411" s="54"/>
      <c r="H411" s="28"/>
      <c r="I411" s="28"/>
      <c r="J411" s="18" t="e">
        <f>VLOOKUP(I411,'Base de données'!$C$5:$E$46,2,FALSE)</f>
        <v>#N/A</v>
      </c>
      <c r="K411" s="44" t="str">
        <f>IF(ISNA(VLOOKUP(I411,'Base de données'!$C$5:$E$46,3,FALSE)),"Donnée automatique",VLOOKUP(I411,'Base de données'!$C$5:$E$46,3,FALSE))</f>
        <v>Donnée automatique</v>
      </c>
      <c r="L411" s="28"/>
      <c r="M411" s="53"/>
      <c r="N411" s="53" t="str">
        <f t="shared" si="14"/>
        <v>Ne pas compléter</v>
      </c>
      <c r="O411" s="28" t="str">
        <f t="shared" si="15"/>
        <v>Ne pas compléter</v>
      </c>
      <c r="P411" s="28"/>
      <c r="Q411" s="28"/>
      <c r="R411" s="28"/>
      <c r="S411" s="28"/>
      <c r="T411" s="28"/>
      <c r="U411" s="57" t="str">
        <f>IF(ISNA(VLOOKUP(I411,'Base de données'!$G$26:$H$63,2,FALSE)),"Donnée automatique",VLOOKUP(I411,'Base de données'!$G$26:$H$63,2,FALSE))</f>
        <v>Donnée automatique</v>
      </c>
    </row>
    <row r="412" spans="1:21" x14ac:dyDescent="0.2">
      <c r="A412" s="27"/>
      <c r="B412" s="46"/>
      <c r="C412" s="28"/>
      <c r="D412" s="28"/>
      <c r="E412" s="28"/>
      <c r="F412" s="28"/>
      <c r="G412" s="54"/>
      <c r="H412" s="28"/>
      <c r="I412" s="28"/>
      <c r="J412" s="18" t="e">
        <f>VLOOKUP(I412,'Base de données'!$C$5:$E$46,2,FALSE)</f>
        <v>#N/A</v>
      </c>
      <c r="K412" s="44" t="str">
        <f>IF(ISNA(VLOOKUP(I412,'Base de données'!$C$5:$E$46,3,FALSE)),"Donnée automatique",VLOOKUP(I412,'Base de données'!$C$5:$E$46,3,FALSE))</f>
        <v>Donnée automatique</v>
      </c>
      <c r="L412" s="28"/>
      <c r="M412" s="53"/>
      <c r="N412" s="53" t="str">
        <f t="shared" si="14"/>
        <v>Ne pas compléter</v>
      </c>
      <c r="O412" s="28" t="str">
        <f t="shared" si="15"/>
        <v>Ne pas compléter</v>
      </c>
      <c r="P412" s="28"/>
      <c r="Q412" s="28"/>
      <c r="R412" s="28"/>
      <c r="S412" s="28"/>
      <c r="T412" s="28"/>
      <c r="U412" s="57" t="str">
        <f>IF(ISNA(VLOOKUP(I412,'Base de données'!$G$26:$H$63,2,FALSE)),"Donnée automatique",VLOOKUP(I412,'Base de données'!$G$26:$H$63,2,FALSE))</f>
        <v>Donnée automatique</v>
      </c>
    </row>
    <row r="413" spans="1:21" x14ac:dyDescent="0.2">
      <c r="A413" s="27"/>
      <c r="B413" s="46"/>
      <c r="C413" s="28"/>
      <c r="D413" s="28"/>
      <c r="E413" s="28"/>
      <c r="F413" s="28"/>
      <c r="G413" s="54"/>
      <c r="H413" s="28"/>
      <c r="I413" s="28"/>
      <c r="J413" s="18" t="e">
        <f>VLOOKUP(I413,'Base de données'!$C$5:$E$46,2,FALSE)</f>
        <v>#N/A</v>
      </c>
      <c r="K413" s="44" t="str">
        <f>IF(ISNA(VLOOKUP(I413,'Base de données'!$C$5:$E$46,3,FALSE)),"Donnée automatique",VLOOKUP(I413,'Base de données'!$C$5:$E$46,3,FALSE))</f>
        <v>Donnée automatique</v>
      </c>
      <c r="L413" s="28"/>
      <c r="M413" s="53"/>
      <c r="N413" s="53" t="str">
        <f t="shared" si="14"/>
        <v>Ne pas compléter</v>
      </c>
      <c r="O413" s="28" t="str">
        <f t="shared" si="15"/>
        <v>Ne pas compléter</v>
      </c>
      <c r="P413" s="28"/>
      <c r="Q413" s="28"/>
      <c r="R413" s="28"/>
      <c r="S413" s="28"/>
      <c r="T413" s="28"/>
      <c r="U413" s="57" t="str">
        <f>IF(ISNA(VLOOKUP(I413,'Base de données'!$G$26:$H$63,2,FALSE)),"Donnée automatique",VLOOKUP(I413,'Base de données'!$G$26:$H$63,2,FALSE))</f>
        <v>Donnée automatique</v>
      </c>
    </row>
    <row r="414" spans="1:21" x14ac:dyDescent="0.2">
      <c r="A414" s="27"/>
      <c r="B414" s="46"/>
      <c r="C414" s="28"/>
      <c r="D414" s="28"/>
      <c r="E414" s="28"/>
      <c r="F414" s="28"/>
      <c r="G414" s="54"/>
      <c r="H414" s="28"/>
      <c r="I414" s="28"/>
      <c r="J414" s="18" t="e">
        <f>VLOOKUP(I414,'Base de données'!$C$5:$E$46,2,FALSE)</f>
        <v>#N/A</v>
      </c>
      <c r="K414" s="44" t="str">
        <f>IF(ISNA(VLOOKUP(I414,'Base de données'!$C$5:$E$46,3,FALSE)),"Donnée automatique",VLOOKUP(I414,'Base de données'!$C$5:$E$46,3,FALSE))</f>
        <v>Donnée automatique</v>
      </c>
      <c r="L414" s="28"/>
      <c r="M414" s="53"/>
      <c r="N414" s="53" t="str">
        <f t="shared" si="14"/>
        <v>Ne pas compléter</v>
      </c>
      <c r="O414" s="28" t="str">
        <f t="shared" si="15"/>
        <v>Ne pas compléter</v>
      </c>
      <c r="P414" s="28"/>
      <c r="Q414" s="28"/>
      <c r="R414" s="28"/>
      <c r="S414" s="28"/>
      <c r="T414" s="28"/>
      <c r="U414" s="57" t="str">
        <f>IF(ISNA(VLOOKUP(I414,'Base de données'!$G$26:$H$63,2,FALSE)),"Donnée automatique",VLOOKUP(I414,'Base de données'!$G$26:$H$63,2,FALSE))</f>
        <v>Donnée automatique</v>
      </c>
    </row>
    <row r="415" spans="1:21" x14ac:dyDescent="0.2">
      <c r="A415" s="27"/>
      <c r="B415" s="46"/>
      <c r="C415" s="28"/>
      <c r="D415" s="28"/>
      <c r="E415" s="28"/>
      <c r="F415" s="28"/>
      <c r="G415" s="54"/>
      <c r="H415" s="28"/>
      <c r="I415" s="28"/>
      <c r="J415" s="18" t="e">
        <f>VLOOKUP(I415,'Base de données'!$C$5:$E$46,2,FALSE)</f>
        <v>#N/A</v>
      </c>
      <c r="K415" s="44" t="str">
        <f>IF(ISNA(VLOOKUP(I415,'Base de données'!$C$5:$E$46,3,FALSE)),"Donnée automatique",VLOOKUP(I415,'Base de données'!$C$5:$E$46,3,FALSE))</f>
        <v>Donnée automatique</v>
      </c>
      <c r="L415" s="28"/>
      <c r="M415" s="53"/>
      <c r="N415" s="53" t="str">
        <f t="shared" si="14"/>
        <v>Ne pas compléter</v>
      </c>
      <c r="O415" s="28" t="str">
        <f t="shared" si="15"/>
        <v>Ne pas compléter</v>
      </c>
      <c r="P415" s="28"/>
      <c r="Q415" s="28"/>
      <c r="R415" s="28"/>
      <c r="S415" s="28"/>
      <c r="T415" s="28"/>
      <c r="U415" s="57" t="str">
        <f>IF(ISNA(VLOOKUP(I415,'Base de données'!$G$26:$H$63,2,FALSE)),"Donnée automatique",VLOOKUP(I415,'Base de données'!$G$26:$H$63,2,FALSE))</f>
        <v>Donnée automatique</v>
      </c>
    </row>
    <row r="416" spans="1:21" x14ac:dyDescent="0.2">
      <c r="A416" s="27"/>
      <c r="B416" s="46"/>
      <c r="C416" s="28"/>
      <c r="D416" s="28"/>
      <c r="E416" s="28"/>
      <c r="F416" s="28"/>
      <c r="G416" s="54"/>
      <c r="H416" s="28"/>
      <c r="I416" s="28"/>
      <c r="J416" s="18" t="e">
        <f>VLOOKUP(I416,'Base de données'!$C$5:$E$46,2,FALSE)</f>
        <v>#N/A</v>
      </c>
      <c r="K416" s="44" t="str">
        <f>IF(ISNA(VLOOKUP(I416,'Base de données'!$C$5:$E$46,3,FALSE)),"Donnée automatique",VLOOKUP(I416,'Base de données'!$C$5:$E$46,3,FALSE))</f>
        <v>Donnée automatique</v>
      </c>
      <c r="L416" s="28"/>
      <c r="M416" s="53"/>
      <c r="N416" s="53" t="str">
        <f t="shared" si="14"/>
        <v>Ne pas compléter</v>
      </c>
      <c r="O416" s="28" t="str">
        <f t="shared" si="15"/>
        <v>Ne pas compléter</v>
      </c>
      <c r="P416" s="28"/>
      <c r="Q416" s="28"/>
      <c r="R416" s="28"/>
      <c r="S416" s="28"/>
      <c r="T416" s="28"/>
      <c r="U416" s="57" t="str">
        <f>IF(ISNA(VLOOKUP(I416,'Base de données'!$G$26:$H$63,2,FALSE)),"Donnée automatique",VLOOKUP(I416,'Base de données'!$G$26:$H$63,2,FALSE))</f>
        <v>Donnée automatique</v>
      </c>
    </row>
    <row r="417" spans="1:21" x14ac:dyDescent="0.2">
      <c r="A417" s="27"/>
      <c r="B417" s="46"/>
      <c r="C417" s="28"/>
      <c r="D417" s="28"/>
      <c r="E417" s="28"/>
      <c r="F417" s="28"/>
      <c r="G417" s="54"/>
      <c r="H417" s="28"/>
      <c r="I417" s="28"/>
      <c r="J417" s="18" t="e">
        <f>VLOOKUP(I417,'Base de données'!$C$5:$E$46,2,FALSE)</f>
        <v>#N/A</v>
      </c>
      <c r="K417" s="44" t="str">
        <f>IF(ISNA(VLOOKUP(I417,'Base de données'!$C$5:$E$46,3,FALSE)),"Donnée automatique",VLOOKUP(I417,'Base de données'!$C$5:$E$46,3,FALSE))</f>
        <v>Donnée automatique</v>
      </c>
      <c r="L417" s="28"/>
      <c r="M417" s="53"/>
      <c r="N417" s="53" t="str">
        <f t="shared" si="14"/>
        <v>Ne pas compléter</v>
      </c>
      <c r="O417" s="28" t="str">
        <f t="shared" si="15"/>
        <v>Ne pas compléter</v>
      </c>
      <c r="P417" s="28"/>
      <c r="Q417" s="28"/>
      <c r="R417" s="28"/>
      <c r="S417" s="28"/>
      <c r="T417" s="28"/>
      <c r="U417" s="57" t="str">
        <f>IF(ISNA(VLOOKUP(I417,'Base de données'!$G$26:$H$63,2,FALSE)),"Donnée automatique",VLOOKUP(I417,'Base de données'!$G$26:$H$63,2,FALSE))</f>
        <v>Donnée automatique</v>
      </c>
    </row>
    <row r="418" spans="1:21" x14ac:dyDescent="0.2">
      <c r="A418" s="27"/>
      <c r="B418" s="46"/>
      <c r="C418" s="28"/>
      <c r="D418" s="28"/>
      <c r="E418" s="28"/>
      <c r="F418" s="28"/>
      <c r="G418" s="54"/>
      <c r="H418" s="28"/>
      <c r="I418" s="28"/>
      <c r="J418" s="18" t="e">
        <f>VLOOKUP(I418,'Base de données'!$C$5:$E$46,2,FALSE)</f>
        <v>#N/A</v>
      </c>
      <c r="K418" s="44" t="str">
        <f>IF(ISNA(VLOOKUP(I418,'Base de données'!$C$5:$E$46,3,FALSE)),"Donnée automatique",VLOOKUP(I418,'Base de données'!$C$5:$E$46,3,FALSE))</f>
        <v>Donnée automatique</v>
      </c>
      <c r="L418" s="28"/>
      <c r="M418" s="53"/>
      <c r="N418" s="53" t="str">
        <f t="shared" si="14"/>
        <v>Ne pas compléter</v>
      </c>
      <c r="O418" s="28" t="str">
        <f t="shared" si="15"/>
        <v>Ne pas compléter</v>
      </c>
      <c r="P418" s="28"/>
      <c r="Q418" s="28"/>
      <c r="R418" s="28"/>
      <c r="S418" s="28"/>
      <c r="T418" s="28"/>
      <c r="U418" s="57" t="str">
        <f>IF(ISNA(VLOOKUP(I418,'Base de données'!$G$26:$H$63,2,FALSE)),"Donnée automatique",VLOOKUP(I418,'Base de données'!$G$26:$H$63,2,FALSE))</f>
        <v>Donnée automatique</v>
      </c>
    </row>
    <row r="419" spans="1:21" x14ac:dyDescent="0.2">
      <c r="A419" s="27"/>
      <c r="B419" s="46"/>
      <c r="C419" s="28"/>
      <c r="D419" s="28"/>
      <c r="E419" s="28"/>
      <c r="F419" s="28"/>
      <c r="G419" s="54"/>
      <c r="H419" s="28"/>
      <c r="I419" s="28"/>
      <c r="J419" s="18" t="e">
        <f>VLOOKUP(I419,'Base de données'!$C$5:$E$46,2,FALSE)</f>
        <v>#N/A</v>
      </c>
      <c r="K419" s="44" t="str">
        <f>IF(ISNA(VLOOKUP(I419,'Base de données'!$C$5:$E$46,3,FALSE)),"Donnée automatique",VLOOKUP(I419,'Base de données'!$C$5:$E$46,3,FALSE))</f>
        <v>Donnée automatique</v>
      </c>
      <c r="L419" s="28"/>
      <c r="M419" s="53"/>
      <c r="N419" s="53" t="str">
        <f t="shared" si="14"/>
        <v>Ne pas compléter</v>
      </c>
      <c r="O419" s="28" t="str">
        <f t="shared" si="15"/>
        <v>Ne pas compléter</v>
      </c>
      <c r="P419" s="28"/>
      <c r="Q419" s="28"/>
      <c r="R419" s="28"/>
      <c r="S419" s="28"/>
      <c r="T419" s="28"/>
      <c r="U419" s="57" t="str">
        <f>IF(ISNA(VLOOKUP(I419,'Base de données'!$G$26:$H$63,2,FALSE)),"Donnée automatique",VLOOKUP(I419,'Base de données'!$G$26:$H$63,2,FALSE))</f>
        <v>Donnée automatique</v>
      </c>
    </row>
    <row r="420" spans="1:21" x14ac:dyDescent="0.2">
      <c r="A420" s="27"/>
      <c r="B420" s="46"/>
      <c r="C420" s="28"/>
      <c r="D420" s="28"/>
      <c r="E420" s="28"/>
      <c r="F420" s="28"/>
      <c r="G420" s="54"/>
      <c r="H420" s="28"/>
      <c r="I420" s="28"/>
      <c r="J420" s="18" t="e">
        <f>VLOOKUP(I420,'Base de données'!$C$5:$E$46,2,FALSE)</f>
        <v>#N/A</v>
      </c>
      <c r="K420" s="44" t="str">
        <f>IF(ISNA(VLOOKUP(I420,'Base de données'!$C$5:$E$46,3,FALSE)),"Donnée automatique",VLOOKUP(I420,'Base de données'!$C$5:$E$46,3,FALSE))</f>
        <v>Donnée automatique</v>
      </c>
      <c r="L420" s="28"/>
      <c r="M420" s="53"/>
      <c r="N420" s="53" t="str">
        <f t="shared" si="14"/>
        <v>Ne pas compléter</v>
      </c>
      <c r="O420" s="28" t="str">
        <f t="shared" si="15"/>
        <v>Ne pas compléter</v>
      </c>
      <c r="P420" s="28"/>
      <c r="Q420" s="28"/>
      <c r="R420" s="28"/>
      <c r="S420" s="28"/>
      <c r="T420" s="28"/>
      <c r="U420" s="57" t="str">
        <f>IF(ISNA(VLOOKUP(I420,'Base de données'!$G$26:$H$63,2,FALSE)),"Donnée automatique",VLOOKUP(I420,'Base de données'!$G$26:$H$63,2,FALSE))</f>
        <v>Donnée automatique</v>
      </c>
    </row>
    <row r="421" spans="1:21" x14ac:dyDescent="0.2">
      <c r="A421" s="27"/>
      <c r="B421" s="46"/>
      <c r="C421" s="28"/>
      <c r="D421" s="28"/>
      <c r="E421" s="28"/>
      <c r="F421" s="28"/>
      <c r="G421" s="54"/>
      <c r="H421" s="28"/>
      <c r="I421" s="28"/>
      <c r="J421" s="18" t="e">
        <f>VLOOKUP(I421,'Base de données'!$C$5:$E$46,2,FALSE)</f>
        <v>#N/A</v>
      </c>
      <c r="K421" s="44" t="str">
        <f>IF(ISNA(VLOOKUP(I421,'Base de données'!$C$5:$E$46,3,FALSE)),"Donnée automatique",VLOOKUP(I421,'Base de données'!$C$5:$E$46,3,FALSE))</f>
        <v>Donnée automatique</v>
      </c>
      <c r="L421" s="28"/>
      <c r="M421" s="53"/>
      <c r="N421" s="53" t="str">
        <f t="shared" si="14"/>
        <v>Ne pas compléter</v>
      </c>
      <c r="O421" s="28" t="str">
        <f t="shared" si="15"/>
        <v>Ne pas compléter</v>
      </c>
      <c r="P421" s="28"/>
      <c r="Q421" s="28"/>
      <c r="R421" s="28"/>
      <c r="S421" s="28"/>
      <c r="T421" s="28"/>
      <c r="U421" s="57" t="str">
        <f>IF(ISNA(VLOOKUP(I421,'Base de données'!$G$26:$H$63,2,FALSE)),"Donnée automatique",VLOOKUP(I421,'Base de données'!$G$26:$H$63,2,FALSE))</f>
        <v>Donnée automatique</v>
      </c>
    </row>
    <row r="422" spans="1:21" x14ac:dyDescent="0.2">
      <c r="A422" s="27"/>
      <c r="B422" s="46"/>
      <c r="C422" s="28"/>
      <c r="D422" s="28"/>
      <c r="E422" s="28"/>
      <c r="F422" s="28"/>
      <c r="G422" s="54"/>
      <c r="H422" s="28"/>
      <c r="I422" s="28"/>
      <c r="J422" s="18" t="e">
        <f>VLOOKUP(I422,'Base de données'!$C$5:$E$46,2,FALSE)</f>
        <v>#N/A</v>
      </c>
      <c r="K422" s="44" t="str">
        <f>IF(ISNA(VLOOKUP(I422,'Base de données'!$C$5:$E$46,3,FALSE)),"Donnée automatique",VLOOKUP(I422,'Base de données'!$C$5:$E$46,3,FALSE))</f>
        <v>Donnée automatique</v>
      </c>
      <c r="L422" s="28"/>
      <c r="M422" s="53"/>
      <c r="N422" s="53" t="str">
        <f t="shared" si="14"/>
        <v>Ne pas compléter</v>
      </c>
      <c r="O422" s="28" t="str">
        <f t="shared" si="15"/>
        <v>Ne pas compléter</v>
      </c>
      <c r="P422" s="28"/>
      <c r="Q422" s="28"/>
      <c r="R422" s="28"/>
      <c r="S422" s="28"/>
      <c r="T422" s="28"/>
      <c r="U422" s="57" t="str">
        <f>IF(ISNA(VLOOKUP(I422,'Base de données'!$G$26:$H$63,2,FALSE)),"Donnée automatique",VLOOKUP(I422,'Base de données'!$G$26:$H$63,2,FALSE))</f>
        <v>Donnée automatique</v>
      </c>
    </row>
    <row r="423" spans="1:21" x14ac:dyDescent="0.2">
      <c r="A423" s="27"/>
      <c r="B423" s="46"/>
      <c r="C423" s="28"/>
      <c r="D423" s="28"/>
      <c r="E423" s="28"/>
      <c r="F423" s="28"/>
      <c r="G423" s="54"/>
      <c r="H423" s="28"/>
      <c r="I423" s="28"/>
      <c r="J423" s="18" t="e">
        <f>VLOOKUP(I423,'Base de données'!$C$5:$E$46,2,FALSE)</f>
        <v>#N/A</v>
      </c>
      <c r="K423" s="44" t="str">
        <f>IF(ISNA(VLOOKUP(I423,'Base de données'!$C$5:$E$46,3,FALSE)),"Donnée automatique",VLOOKUP(I423,'Base de données'!$C$5:$E$46,3,FALSE))</f>
        <v>Donnée automatique</v>
      </c>
      <c r="L423" s="28"/>
      <c r="M423" s="53"/>
      <c r="N423" s="53" t="str">
        <f t="shared" si="14"/>
        <v>Ne pas compléter</v>
      </c>
      <c r="O423" s="28" t="str">
        <f t="shared" si="15"/>
        <v>Ne pas compléter</v>
      </c>
      <c r="P423" s="28"/>
      <c r="Q423" s="28"/>
      <c r="R423" s="28"/>
      <c r="S423" s="28"/>
      <c r="T423" s="28"/>
      <c r="U423" s="57" t="str">
        <f>IF(ISNA(VLOOKUP(I423,'Base de données'!$G$26:$H$63,2,FALSE)),"Donnée automatique",VLOOKUP(I423,'Base de données'!$G$26:$H$63,2,FALSE))</f>
        <v>Donnée automatique</v>
      </c>
    </row>
    <row r="424" spans="1:21" x14ac:dyDescent="0.2">
      <c r="A424" s="27"/>
      <c r="B424" s="46"/>
      <c r="C424" s="28"/>
      <c r="D424" s="28"/>
      <c r="E424" s="28"/>
      <c r="F424" s="28"/>
      <c r="G424" s="54"/>
      <c r="H424" s="28"/>
      <c r="I424" s="28"/>
      <c r="J424" s="18" t="e">
        <f>VLOOKUP(I424,'Base de données'!$C$5:$E$46,2,FALSE)</f>
        <v>#N/A</v>
      </c>
      <c r="K424" s="44" t="str">
        <f>IF(ISNA(VLOOKUP(I424,'Base de données'!$C$5:$E$46,3,FALSE)),"Donnée automatique",VLOOKUP(I424,'Base de données'!$C$5:$E$46,3,FALSE))</f>
        <v>Donnée automatique</v>
      </c>
      <c r="L424" s="28"/>
      <c r="M424" s="53"/>
      <c r="N424" s="53" t="str">
        <f t="shared" si="14"/>
        <v>Ne pas compléter</v>
      </c>
      <c r="O424" s="28" t="str">
        <f t="shared" si="15"/>
        <v>Ne pas compléter</v>
      </c>
      <c r="P424" s="28"/>
      <c r="Q424" s="28"/>
      <c r="R424" s="28"/>
      <c r="S424" s="28"/>
      <c r="T424" s="28"/>
      <c r="U424" s="57" t="str">
        <f>IF(ISNA(VLOOKUP(I424,'Base de données'!$G$26:$H$63,2,FALSE)),"Donnée automatique",VLOOKUP(I424,'Base de données'!$G$26:$H$63,2,FALSE))</f>
        <v>Donnée automatique</v>
      </c>
    </row>
    <row r="425" spans="1:21" x14ac:dyDescent="0.2">
      <c r="A425" s="27"/>
      <c r="B425" s="46"/>
      <c r="C425" s="28"/>
      <c r="D425" s="28"/>
      <c r="E425" s="28"/>
      <c r="F425" s="28"/>
      <c r="G425" s="54"/>
      <c r="H425" s="28"/>
      <c r="I425" s="28"/>
      <c r="J425" s="18" t="e">
        <f>VLOOKUP(I425,'Base de données'!$C$5:$E$46,2,FALSE)</f>
        <v>#N/A</v>
      </c>
      <c r="K425" s="44" t="str">
        <f>IF(ISNA(VLOOKUP(I425,'Base de données'!$C$5:$E$46,3,FALSE)),"Donnée automatique",VLOOKUP(I425,'Base de données'!$C$5:$E$46,3,FALSE))</f>
        <v>Donnée automatique</v>
      </c>
      <c r="L425" s="28"/>
      <c r="M425" s="53"/>
      <c r="N425" s="53" t="str">
        <f t="shared" si="14"/>
        <v>Ne pas compléter</v>
      </c>
      <c r="O425" s="28" t="str">
        <f t="shared" si="15"/>
        <v>Ne pas compléter</v>
      </c>
      <c r="P425" s="28"/>
      <c r="Q425" s="28"/>
      <c r="R425" s="28"/>
      <c r="S425" s="28"/>
      <c r="T425" s="28"/>
      <c r="U425" s="57" t="str">
        <f>IF(ISNA(VLOOKUP(I425,'Base de données'!$G$26:$H$63,2,FALSE)),"Donnée automatique",VLOOKUP(I425,'Base de données'!$G$26:$H$63,2,FALSE))</f>
        <v>Donnée automatique</v>
      </c>
    </row>
    <row r="426" spans="1:21" x14ac:dyDescent="0.2">
      <c r="A426" s="27"/>
      <c r="B426" s="46"/>
      <c r="C426" s="28"/>
      <c r="D426" s="28"/>
      <c r="E426" s="28"/>
      <c r="F426" s="28"/>
      <c r="G426" s="54"/>
      <c r="H426" s="28"/>
      <c r="I426" s="28"/>
      <c r="J426" s="18" t="e">
        <f>VLOOKUP(I426,'Base de données'!$C$5:$E$46,2,FALSE)</f>
        <v>#N/A</v>
      </c>
      <c r="K426" s="44" t="str">
        <f>IF(ISNA(VLOOKUP(I426,'Base de données'!$C$5:$E$46,3,FALSE)),"Donnée automatique",VLOOKUP(I426,'Base de données'!$C$5:$E$46,3,FALSE))</f>
        <v>Donnée automatique</v>
      </c>
      <c r="L426" s="28"/>
      <c r="M426" s="53"/>
      <c r="N426" s="53" t="str">
        <f t="shared" si="14"/>
        <v>Ne pas compléter</v>
      </c>
      <c r="O426" s="28" t="str">
        <f t="shared" si="15"/>
        <v>Ne pas compléter</v>
      </c>
      <c r="P426" s="28"/>
      <c r="Q426" s="28"/>
      <c r="R426" s="28"/>
      <c r="S426" s="28"/>
      <c r="T426" s="28"/>
      <c r="U426" s="57" t="str">
        <f>IF(ISNA(VLOOKUP(I426,'Base de données'!$G$26:$H$63,2,FALSE)),"Donnée automatique",VLOOKUP(I426,'Base de données'!$G$26:$H$63,2,FALSE))</f>
        <v>Donnée automatique</v>
      </c>
    </row>
    <row r="427" spans="1:21" x14ac:dyDescent="0.2">
      <c r="A427" s="27"/>
      <c r="B427" s="46"/>
      <c r="C427" s="28"/>
      <c r="D427" s="28"/>
      <c r="E427" s="28"/>
      <c r="F427" s="28"/>
      <c r="G427" s="54"/>
      <c r="H427" s="28"/>
      <c r="I427" s="28"/>
      <c r="J427" s="18" t="e">
        <f>VLOOKUP(I427,'Base de données'!$C$5:$E$46,2,FALSE)</f>
        <v>#N/A</v>
      </c>
      <c r="K427" s="44" t="str">
        <f>IF(ISNA(VLOOKUP(I427,'Base de données'!$C$5:$E$46,3,FALSE)),"Donnée automatique",VLOOKUP(I427,'Base de données'!$C$5:$E$46,3,FALSE))</f>
        <v>Donnée automatique</v>
      </c>
      <c r="L427" s="28"/>
      <c r="M427" s="53"/>
      <c r="N427" s="53" t="str">
        <f t="shared" si="14"/>
        <v>Ne pas compléter</v>
      </c>
      <c r="O427" s="28" t="str">
        <f t="shared" si="15"/>
        <v>Ne pas compléter</v>
      </c>
      <c r="P427" s="28"/>
      <c r="Q427" s="28"/>
      <c r="R427" s="28"/>
      <c r="S427" s="28"/>
      <c r="T427" s="28"/>
      <c r="U427" s="57" t="str">
        <f>IF(ISNA(VLOOKUP(I427,'Base de données'!$G$26:$H$63,2,FALSE)),"Donnée automatique",VLOOKUP(I427,'Base de données'!$G$26:$H$63,2,FALSE))</f>
        <v>Donnée automatique</v>
      </c>
    </row>
    <row r="428" spans="1:21" x14ac:dyDescent="0.2">
      <c r="A428" s="27"/>
      <c r="B428" s="46"/>
      <c r="C428" s="28"/>
      <c r="D428" s="28"/>
      <c r="E428" s="28"/>
      <c r="F428" s="28"/>
      <c r="G428" s="54"/>
      <c r="H428" s="28"/>
      <c r="I428" s="28"/>
      <c r="J428" s="18" t="e">
        <f>VLOOKUP(I428,'Base de données'!$C$5:$E$46,2,FALSE)</f>
        <v>#N/A</v>
      </c>
      <c r="K428" s="44" t="str">
        <f>IF(ISNA(VLOOKUP(I428,'Base de données'!$C$5:$E$46,3,FALSE)),"Donnée automatique",VLOOKUP(I428,'Base de données'!$C$5:$E$46,3,FALSE))</f>
        <v>Donnée automatique</v>
      </c>
      <c r="L428" s="28"/>
      <c r="M428" s="53"/>
      <c r="N428" s="53" t="str">
        <f t="shared" si="14"/>
        <v>Ne pas compléter</v>
      </c>
      <c r="O428" s="28" t="str">
        <f t="shared" si="15"/>
        <v>Ne pas compléter</v>
      </c>
      <c r="P428" s="28"/>
      <c r="Q428" s="28"/>
      <c r="R428" s="28"/>
      <c r="S428" s="28"/>
      <c r="T428" s="28"/>
      <c r="U428" s="57" t="str">
        <f>IF(ISNA(VLOOKUP(I428,'Base de données'!$G$26:$H$63,2,FALSE)),"Donnée automatique",VLOOKUP(I428,'Base de données'!$G$26:$H$63,2,FALSE))</f>
        <v>Donnée automatique</v>
      </c>
    </row>
    <row r="429" spans="1:21" x14ac:dyDescent="0.2">
      <c r="A429" s="27"/>
      <c r="B429" s="46"/>
      <c r="C429" s="28"/>
      <c r="D429" s="28"/>
      <c r="E429" s="28"/>
      <c r="F429" s="28"/>
      <c r="G429" s="54"/>
      <c r="H429" s="28"/>
      <c r="I429" s="28"/>
      <c r="J429" s="18" t="e">
        <f>VLOOKUP(I429,'Base de données'!$C$5:$E$46,2,FALSE)</f>
        <v>#N/A</v>
      </c>
      <c r="K429" s="44" t="str">
        <f>IF(ISNA(VLOOKUP(I429,'Base de données'!$C$5:$E$46,3,FALSE)),"Donnée automatique",VLOOKUP(I429,'Base de données'!$C$5:$E$46,3,FALSE))</f>
        <v>Donnée automatique</v>
      </c>
      <c r="L429" s="28"/>
      <c r="M429" s="53"/>
      <c r="N429" s="53" t="str">
        <f t="shared" si="14"/>
        <v>Ne pas compléter</v>
      </c>
      <c r="O429" s="28" t="str">
        <f t="shared" si="15"/>
        <v>Ne pas compléter</v>
      </c>
      <c r="P429" s="28"/>
      <c r="Q429" s="28"/>
      <c r="R429" s="28"/>
      <c r="S429" s="28"/>
      <c r="T429" s="28"/>
      <c r="U429" s="57" t="str">
        <f>IF(ISNA(VLOOKUP(I429,'Base de données'!$G$26:$H$63,2,FALSE)),"Donnée automatique",VLOOKUP(I429,'Base de données'!$G$26:$H$63,2,FALSE))</f>
        <v>Donnée automatique</v>
      </c>
    </row>
    <row r="430" spans="1:21" x14ac:dyDescent="0.2">
      <c r="A430" s="27"/>
      <c r="B430" s="46"/>
      <c r="C430" s="28"/>
      <c r="D430" s="28"/>
      <c r="E430" s="28"/>
      <c r="F430" s="28"/>
      <c r="G430" s="54"/>
      <c r="H430" s="28"/>
      <c r="I430" s="28"/>
      <c r="J430" s="18" t="e">
        <f>VLOOKUP(I430,'Base de données'!$C$5:$E$46,2,FALSE)</f>
        <v>#N/A</v>
      </c>
      <c r="K430" s="44" t="str">
        <f>IF(ISNA(VLOOKUP(I430,'Base de données'!$C$5:$E$46,3,FALSE)),"Donnée automatique",VLOOKUP(I430,'Base de données'!$C$5:$E$46,3,FALSE))</f>
        <v>Donnée automatique</v>
      </c>
      <c r="L430" s="28"/>
      <c r="M430" s="53"/>
      <c r="N430" s="53" t="str">
        <f t="shared" si="14"/>
        <v>Ne pas compléter</v>
      </c>
      <c r="O430" s="28" t="str">
        <f t="shared" si="15"/>
        <v>Ne pas compléter</v>
      </c>
      <c r="P430" s="28"/>
      <c r="Q430" s="28"/>
      <c r="R430" s="28"/>
      <c r="S430" s="28"/>
      <c r="T430" s="28"/>
      <c r="U430" s="57" t="str">
        <f>IF(ISNA(VLOOKUP(I430,'Base de données'!$G$26:$H$63,2,FALSE)),"Donnée automatique",VLOOKUP(I430,'Base de données'!$G$26:$H$63,2,FALSE))</f>
        <v>Donnée automatique</v>
      </c>
    </row>
    <row r="431" spans="1:21" x14ac:dyDescent="0.2">
      <c r="A431" s="27"/>
      <c r="B431" s="46"/>
      <c r="C431" s="28"/>
      <c r="D431" s="28"/>
      <c r="E431" s="28"/>
      <c r="F431" s="28"/>
      <c r="G431" s="54"/>
      <c r="H431" s="28"/>
      <c r="I431" s="28"/>
      <c r="J431" s="18" t="e">
        <f>VLOOKUP(I431,'Base de données'!$C$5:$E$46,2,FALSE)</f>
        <v>#N/A</v>
      </c>
      <c r="K431" s="44" t="str">
        <f>IF(ISNA(VLOOKUP(I431,'Base de données'!$C$5:$E$46,3,FALSE)),"Donnée automatique",VLOOKUP(I431,'Base de données'!$C$5:$E$46,3,FALSE))</f>
        <v>Donnée automatique</v>
      </c>
      <c r="L431" s="28"/>
      <c r="M431" s="53"/>
      <c r="N431" s="53" t="str">
        <f t="shared" si="14"/>
        <v>Ne pas compléter</v>
      </c>
      <c r="O431" s="28" t="str">
        <f t="shared" si="15"/>
        <v>Ne pas compléter</v>
      </c>
      <c r="P431" s="28"/>
      <c r="Q431" s="28"/>
      <c r="R431" s="28"/>
      <c r="S431" s="28"/>
      <c r="T431" s="28"/>
      <c r="U431" s="57" t="str">
        <f>IF(ISNA(VLOOKUP(I431,'Base de données'!$G$26:$H$63,2,FALSE)),"Donnée automatique",VLOOKUP(I431,'Base de données'!$G$26:$H$63,2,FALSE))</f>
        <v>Donnée automatique</v>
      </c>
    </row>
    <row r="432" spans="1:21" x14ac:dyDescent="0.2">
      <c r="A432" s="27"/>
      <c r="B432" s="46"/>
      <c r="C432" s="28"/>
      <c r="D432" s="28"/>
      <c r="E432" s="28"/>
      <c r="F432" s="28"/>
      <c r="G432" s="54"/>
      <c r="H432" s="28"/>
      <c r="I432" s="28"/>
      <c r="J432" s="18" t="e">
        <f>VLOOKUP(I432,'Base de données'!$C$5:$E$46,2,FALSE)</f>
        <v>#N/A</v>
      </c>
      <c r="K432" s="44" t="str">
        <f>IF(ISNA(VLOOKUP(I432,'Base de données'!$C$5:$E$46,3,FALSE)),"Donnée automatique",VLOOKUP(I432,'Base de données'!$C$5:$E$46,3,FALSE))</f>
        <v>Donnée automatique</v>
      </c>
      <c r="L432" s="28"/>
      <c r="M432" s="53"/>
      <c r="N432" s="53" t="str">
        <f t="shared" si="14"/>
        <v>Ne pas compléter</v>
      </c>
      <c r="O432" s="28" t="str">
        <f t="shared" si="15"/>
        <v>Ne pas compléter</v>
      </c>
      <c r="P432" s="28"/>
      <c r="Q432" s="28"/>
      <c r="R432" s="28"/>
      <c r="S432" s="28"/>
      <c r="T432" s="28"/>
      <c r="U432" s="57" t="str">
        <f>IF(ISNA(VLOOKUP(I432,'Base de données'!$G$26:$H$63,2,FALSE)),"Donnée automatique",VLOOKUP(I432,'Base de données'!$G$26:$H$63,2,FALSE))</f>
        <v>Donnée automatique</v>
      </c>
    </row>
    <row r="433" spans="1:21" x14ac:dyDescent="0.2">
      <c r="A433" s="27"/>
      <c r="B433" s="46"/>
      <c r="C433" s="28"/>
      <c r="D433" s="28"/>
      <c r="E433" s="28"/>
      <c r="F433" s="28"/>
      <c r="G433" s="54"/>
      <c r="H433" s="28"/>
      <c r="I433" s="28"/>
      <c r="J433" s="18" t="e">
        <f>VLOOKUP(I433,'Base de données'!$C$5:$E$46,2,FALSE)</f>
        <v>#N/A</v>
      </c>
      <c r="K433" s="44" t="str">
        <f>IF(ISNA(VLOOKUP(I433,'Base de données'!$C$5:$E$46,3,FALSE)),"Donnée automatique",VLOOKUP(I433,'Base de données'!$C$5:$E$46,3,FALSE))</f>
        <v>Donnée automatique</v>
      </c>
      <c r="L433" s="28"/>
      <c r="M433" s="53"/>
      <c r="N433" s="53" t="str">
        <f t="shared" si="14"/>
        <v>Ne pas compléter</v>
      </c>
      <c r="O433" s="28" t="str">
        <f t="shared" si="15"/>
        <v>Ne pas compléter</v>
      </c>
      <c r="P433" s="28"/>
      <c r="Q433" s="28"/>
      <c r="R433" s="28"/>
      <c r="S433" s="28"/>
      <c r="T433" s="28"/>
      <c r="U433" s="57" t="str">
        <f>IF(ISNA(VLOOKUP(I433,'Base de données'!$G$26:$H$63,2,FALSE)),"Donnée automatique",VLOOKUP(I433,'Base de données'!$G$26:$H$63,2,FALSE))</f>
        <v>Donnée automatique</v>
      </c>
    </row>
    <row r="434" spans="1:21" x14ac:dyDescent="0.2">
      <c r="A434" s="27"/>
      <c r="B434" s="46"/>
      <c r="C434" s="28"/>
      <c r="D434" s="28"/>
      <c r="E434" s="28"/>
      <c r="F434" s="28"/>
      <c r="G434" s="54"/>
      <c r="H434" s="28"/>
      <c r="I434" s="28"/>
      <c r="J434" s="18" t="e">
        <f>VLOOKUP(I434,'Base de données'!$C$5:$E$46,2,FALSE)</f>
        <v>#N/A</v>
      </c>
      <c r="K434" s="44" t="str">
        <f>IF(ISNA(VLOOKUP(I434,'Base de données'!$C$5:$E$46,3,FALSE)),"Donnée automatique",VLOOKUP(I434,'Base de données'!$C$5:$E$46,3,FALSE))</f>
        <v>Donnée automatique</v>
      </c>
      <c r="L434" s="28"/>
      <c r="M434" s="53"/>
      <c r="N434" s="53" t="str">
        <f t="shared" si="14"/>
        <v>Ne pas compléter</v>
      </c>
      <c r="O434" s="28" t="str">
        <f t="shared" si="15"/>
        <v>Ne pas compléter</v>
      </c>
      <c r="P434" s="28"/>
      <c r="Q434" s="28"/>
      <c r="R434" s="28"/>
      <c r="S434" s="28"/>
      <c r="T434" s="28"/>
      <c r="U434" s="57" t="str">
        <f>IF(ISNA(VLOOKUP(I434,'Base de données'!$G$26:$H$63,2,FALSE)),"Donnée automatique",VLOOKUP(I434,'Base de données'!$G$26:$H$63,2,FALSE))</f>
        <v>Donnée automatique</v>
      </c>
    </row>
    <row r="435" spans="1:21" x14ac:dyDescent="0.2">
      <c r="A435" s="27"/>
      <c r="B435" s="46"/>
      <c r="C435" s="28"/>
      <c r="D435" s="28"/>
      <c r="E435" s="28"/>
      <c r="F435" s="28"/>
      <c r="G435" s="54"/>
      <c r="H435" s="28"/>
      <c r="I435" s="28"/>
      <c r="J435" s="18" t="e">
        <f>VLOOKUP(I435,'Base de données'!$C$5:$E$46,2,FALSE)</f>
        <v>#N/A</v>
      </c>
      <c r="K435" s="44" t="str">
        <f>IF(ISNA(VLOOKUP(I435,'Base de données'!$C$5:$E$46,3,FALSE)),"Donnée automatique",VLOOKUP(I435,'Base de données'!$C$5:$E$46,3,FALSE))</f>
        <v>Donnée automatique</v>
      </c>
      <c r="L435" s="28"/>
      <c r="M435" s="53"/>
      <c r="N435" s="53" t="str">
        <f t="shared" si="14"/>
        <v>Ne pas compléter</v>
      </c>
      <c r="O435" s="28" t="str">
        <f t="shared" si="15"/>
        <v>Ne pas compléter</v>
      </c>
      <c r="P435" s="28"/>
      <c r="Q435" s="28"/>
      <c r="R435" s="28"/>
      <c r="S435" s="28"/>
      <c r="T435" s="28"/>
      <c r="U435" s="57" t="str">
        <f>IF(ISNA(VLOOKUP(I435,'Base de données'!$G$26:$H$63,2,FALSE)),"Donnée automatique",VLOOKUP(I435,'Base de données'!$G$26:$H$63,2,FALSE))</f>
        <v>Donnée automatique</v>
      </c>
    </row>
    <row r="436" spans="1:21" x14ac:dyDescent="0.2">
      <c r="A436" s="27"/>
      <c r="B436" s="46"/>
      <c r="C436" s="28"/>
      <c r="D436" s="28"/>
      <c r="E436" s="28"/>
      <c r="F436" s="28"/>
      <c r="G436" s="54"/>
      <c r="H436" s="28"/>
      <c r="I436" s="28"/>
      <c r="J436" s="18" t="e">
        <f>VLOOKUP(I436,'Base de données'!$C$5:$E$46,2,FALSE)</f>
        <v>#N/A</v>
      </c>
      <c r="K436" s="44" t="str">
        <f>IF(ISNA(VLOOKUP(I436,'Base de données'!$C$5:$E$46,3,FALSE)),"Donnée automatique",VLOOKUP(I436,'Base de données'!$C$5:$E$46,3,FALSE))</f>
        <v>Donnée automatique</v>
      </c>
      <c r="L436" s="28"/>
      <c r="M436" s="53"/>
      <c r="N436" s="53" t="str">
        <f t="shared" si="14"/>
        <v>Ne pas compléter</v>
      </c>
      <c r="O436" s="28" t="str">
        <f t="shared" si="15"/>
        <v>Ne pas compléter</v>
      </c>
      <c r="P436" s="28"/>
      <c r="Q436" s="28"/>
      <c r="R436" s="28"/>
      <c r="S436" s="28"/>
      <c r="T436" s="28"/>
      <c r="U436" s="57" t="str">
        <f>IF(ISNA(VLOOKUP(I436,'Base de données'!$G$26:$H$63,2,FALSE)),"Donnée automatique",VLOOKUP(I436,'Base de données'!$G$26:$H$63,2,FALSE))</f>
        <v>Donnée automatique</v>
      </c>
    </row>
    <row r="437" spans="1:21" x14ac:dyDescent="0.2">
      <c r="A437" s="27"/>
      <c r="B437" s="46"/>
      <c r="C437" s="28"/>
      <c r="D437" s="28"/>
      <c r="E437" s="28"/>
      <c r="F437" s="28"/>
      <c r="G437" s="54"/>
      <c r="H437" s="28"/>
      <c r="I437" s="28"/>
      <c r="J437" s="18" t="e">
        <f>VLOOKUP(I437,'Base de données'!$C$5:$E$46,2,FALSE)</f>
        <v>#N/A</v>
      </c>
      <c r="K437" s="44" t="str">
        <f>IF(ISNA(VLOOKUP(I437,'Base de données'!$C$5:$E$46,3,FALSE)),"Donnée automatique",VLOOKUP(I437,'Base de données'!$C$5:$E$46,3,FALSE))</f>
        <v>Donnée automatique</v>
      </c>
      <c r="L437" s="28"/>
      <c r="M437" s="53"/>
      <c r="N437" s="53" t="str">
        <f t="shared" si="14"/>
        <v>Ne pas compléter</v>
      </c>
      <c r="O437" s="28" t="str">
        <f t="shared" si="15"/>
        <v>Ne pas compléter</v>
      </c>
      <c r="P437" s="28"/>
      <c r="Q437" s="28"/>
      <c r="R437" s="28"/>
      <c r="S437" s="28"/>
      <c r="T437" s="28"/>
      <c r="U437" s="57" t="str">
        <f>IF(ISNA(VLOOKUP(I437,'Base de données'!$G$26:$H$63,2,FALSE)),"Donnée automatique",VLOOKUP(I437,'Base de données'!$G$26:$H$63,2,FALSE))</f>
        <v>Donnée automatique</v>
      </c>
    </row>
    <row r="438" spans="1:21" x14ac:dyDescent="0.2">
      <c r="A438" s="27"/>
      <c r="B438" s="46"/>
      <c r="C438" s="28"/>
      <c r="D438" s="28"/>
      <c r="E438" s="28"/>
      <c r="F438" s="28"/>
      <c r="G438" s="54"/>
      <c r="H438" s="28"/>
      <c r="I438" s="28"/>
      <c r="J438" s="18" t="e">
        <f>VLOOKUP(I438,'Base de données'!$C$5:$E$46,2,FALSE)</f>
        <v>#N/A</v>
      </c>
      <c r="K438" s="44" t="str">
        <f>IF(ISNA(VLOOKUP(I438,'Base de données'!$C$5:$E$46,3,FALSE)),"Donnée automatique",VLOOKUP(I438,'Base de données'!$C$5:$E$46,3,FALSE))</f>
        <v>Donnée automatique</v>
      </c>
      <c r="L438" s="28"/>
      <c r="M438" s="53"/>
      <c r="N438" s="53" t="str">
        <f t="shared" si="14"/>
        <v>Ne pas compléter</v>
      </c>
      <c r="O438" s="28" t="str">
        <f t="shared" si="15"/>
        <v>Ne pas compléter</v>
      </c>
      <c r="P438" s="28"/>
      <c r="Q438" s="28"/>
      <c r="R438" s="28"/>
      <c r="S438" s="28"/>
      <c r="T438" s="28"/>
      <c r="U438" s="57" t="str">
        <f>IF(ISNA(VLOOKUP(I438,'Base de données'!$G$26:$H$63,2,FALSE)),"Donnée automatique",VLOOKUP(I438,'Base de données'!$G$26:$H$63,2,FALSE))</f>
        <v>Donnée automatique</v>
      </c>
    </row>
    <row r="439" spans="1:21" x14ac:dyDescent="0.2">
      <c r="A439" s="27"/>
      <c r="B439" s="46"/>
      <c r="C439" s="28"/>
      <c r="D439" s="28"/>
      <c r="E439" s="28"/>
      <c r="F439" s="28"/>
      <c r="G439" s="54"/>
      <c r="H439" s="28"/>
      <c r="I439" s="28"/>
      <c r="J439" s="18" t="e">
        <f>VLOOKUP(I439,'Base de données'!$C$5:$E$46,2,FALSE)</f>
        <v>#N/A</v>
      </c>
      <c r="K439" s="44" t="str">
        <f>IF(ISNA(VLOOKUP(I439,'Base de données'!$C$5:$E$46,3,FALSE)),"Donnée automatique",VLOOKUP(I439,'Base de données'!$C$5:$E$46,3,FALSE))</f>
        <v>Donnée automatique</v>
      </c>
      <c r="L439" s="28"/>
      <c r="M439" s="53"/>
      <c r="N439" s="53" t="str">
        <f t="shared" si="14"/>
        <v>Ne pas compléter</v>
      </c>
      <c r="O439" s="28" t="str">
        <f t="shared" si="15"/>
        <v>Ne pas compléter</v>
      </c>
      <c r="P439" s="28"/>
      <c r="Q439" s="28"/>
      <c r="R439" s="28"/>
      <c r="S439" s="28"/>
      <c r="T439" s="28"/>
      <c r="U439" s="57" t="str">
        <f>IF(ISNA(VLOOKUP(I439,'Base de données'!$G$26:$H$63,2,FALSE)),"Donnée automatique",VLOOKUP(I439,'Base de données'!$G$26:$H$63,2,FALSE))</f>
        <v>Donnée automatique</v>
      </c>
    </row>
    <row r="440" spans="1:21" x14ac:dyDescent="0.2">
      <c r="A440" s="27"/>
      <c r="B440" s="46"/>
      <c r="C440" s="28"/>
      <c r="D440" s="28"/>
      <c r="E440" s="28"/>
      <c r="F440" s="28"/>
      <c r="G440" s="54"/>
      <c r="H440" s="28"/>
      <c r="I440" s="28"/>
      <c r="J440" s="18" t="e">
        <f>VLOOKUP(I440,'Base de données'!$C$5:$E$46,2,FALSE)</f>
        <v>#N/A</v>
      </c>
      <c r="K440" s="44" t="str">
        <f>IF(ISNA(VLOOKUP(I440,'Base de données'!$C$5:$E$46,3,FALSE)),"Donnée automatique",VLOOKUP(I440,'Base de données'!$C$5:$E$46,3,FALSE))</f>
        <v>Donnée automatique</v>
      </c>
      <c r="L440" s="28"/>
      <c r="M440" s="53"/>
      <c r="N440" s="53" t="str">
        <f t="shared" si="14"/>
        <v>Ne pas compléter</v>
      </c>
      <c r="O440" s="28" t="str">
        <f t="shared" si="15"/>
        <v>Ne pas compléter</v>
      </c>
      <c r="P440" s="28"/>
      <c r="Q440" s="28"/>
      <c r="R440" s="28"/>
      <c r="S440" s="28"/>
      <c r="T440" s="28"/>
      <c r="U440" s="57" t="str">
        <f>IF(ISNA(VLOOKUP(I440,'Base de données'!$G$26:$H$63,2,FALSE)),"Donnée automatique",VLOOKUP(I440,'Base de données'!$G$26:$H$63,2,FALSE))</f>
        <v>Donnée automatique</v>
      </c>
    </row>
    <row r="441" spans="1:21" x14ac:dyDescent="0.2">
      <c r="A441" s="27"/>
      <c r="B441" s="46"/>
      <c r="C441" s="28"/>
      <c r="D441" s="28"/>
      <c r="E441" s="28"/>
      <c r="F441" s="28"/>
      <c r="G441" s="54"/>
      <c r="H441" s="28"/>
      <c r="I441" s="28"/>
      <c r="J441" s="18" t="e">
        <f>VLOOKUP(I441,'Base de données'!$C$5:$E$46,2,FALSE)</f>
        <v>#N/A</v>
      </c>
      <c r="K441" s="44" t="str">
        <f>IF(ISNA(VLOOKUP(I441,'Base de données'!$C$5:$E$46,3,FALSE)),"Donnée automatique",VLOOKUP(I441,'Base de données'!$C$5:$E$46,3,FALSE))</f>
        <v>Donnée automatique</v>
      </c>
      <c r="L441" s="28"/>
      <c r="M441" s="53"/>
      <c r="N441" s="53" t="str">
        <f t="shared" si="14"/>
        <v>Ne pas compléter</v>
      </c>
      <c r="O441" s="28" t="str">
        <f t="shared" si="15"/>
        <v>Ne pas compléter</v>
      </c>
      <c r="P441" s="28"/>
      <c r="Q441" s="28"/>
      <c r="R441" s="28"/>
      <c r="S441" s="28"/>
      <c r="T441" s="28"/>
      <c r="U441" s="57" t="str">
        <f>IF(ISNA(VLOOKUP(I441,'Base de données'!$G$26:$H$63,2,FALSE)),"Donnée automatique",VLOOKUP(I441,'Base de données'!$G$26:$H$63,2,FALSE))</f>
        <v>Donnée automatique</v>
      </c>
    </row>
    <row r="442" spans="1:21" x14ac:dyDescent="0.2">
      <c r="A442" s="27"/>
      <c r="B442" s="46"/>
      <c r="C442" s="28"/>
      <c r="D442" s="28"/>
      <c r="E442" s="28"/>
      <c r="F442" s="28"/>
      <c r="G442" s="54"/>
      <c r="H442" s="28"/>
      <c r="I442" s="28"/>
      <c r="J442" s="18" t="e">
        <f>VLOOKUP(I442,'Base de données'!$C$5:$E$46,2,FALSE)</f>
        <v>#N/A</v>
      </c>
      <c r="K442" s="44" t="str">
        <f>IF(ISNA(VLOOKUP(I442,'Base de données'!$C$5:$E$46,3,FALSE)),"Donnée automatique",VLOOKUP(I442,'Base de données'!$C$5:$E$46,3,FALSE))</f>
        <v>Donnée automatique</v>
      </c>
      <c r="L442" s="28"/>
      <c r="M442" s="53"/>
      <c r="N442" s="53" t="str">
        <f t="shared" si="14"/>
        <v>Ne pas compléter</v>
      </c>
      <c r="O442" s="28" t="str">
        <f t="shared" si="15"/>
        <v>Ne pas compléter</v>
      </c>
      <c r="P442" s="28"/>
      <c r="Q442" s="28"/>
      <c r="R442" s="28"/>
      <c r="S442" s="28"/>
      <c r="T442" s="28"/>
      <c r="U442" s="57" t="str">
        <f>IF(ISNA(VLOOKUP(I442,'Base de données'!$G$26:$H$63,2,FALSE)),"Donnée automatique",VLOOKUP(I442,'Base de données'!$G$26:$H$63,2,FALSE))</f>
        <v>Donnée automatique</v>
      </c>
    </row>
    <row r="443" spans="1:21" x14ac:dyDescent="0.2">
      <c r="A443" s="27"/>
      <c r="B443" s="46"/>
      <c r="C443" s="28"/>
      <c r="D443" s="28"/>
      <c r="E443" s="28"/>
      <c r="F443" s="28"/>
      <c r="G443" s="54"/>
      <c r="H443" s="28"/>
      <c r="I443" s="28"/>
      <c r="J443" s="18" t="e">
        <f>VLOOKUP(I443,'Base de données'!$C$5:$E$46,2,FALSE)</f>
        <v>#N/A</v>
      </c>
      <c r="K443" s="44" t="str">
        <f>IF(ISNA(VLOOKUP(I443,'Base de données'!$C$5:$E$46,3,FALSE)),"Donnée automatique",VLOOKUP(I443,'Base de données'!$C$5:$E$46,3,FALSE))</f>
        <v>Donnée automatique</v>
      </c>
      <c r="L443" s="28"/>
      <c r="M443" s="53"/>
      <c r="N443" s="53" t="str">
        <f t="shared" si="14"/>
        <v>Ne pas compléter</v>
      </c>
      <c r="O443" s="28" t="str">
        <f t="shared" si="15"/>
        <v>Ne pas compléter</v>
      </c>
      <c r="P443" s="28"/>
      <c r="Q443" s="28"/>
      <c r="R443" s="28"/>
      <c r="S443" s="28"/>
      <c r="T443" s="28"/>
      <c r="U443" s="57" t="str">
        <f>IF(ISNA(VLOOKUP(I443,'Base de données'!$G$26:$H$63,2,FALSE)),"Donnée automatique",VLOOKUP(I443,'Base de données'!$G$26:$H$63,2,FALSE))</f>
        <v>Donnée automatique</v>
      </c>
    </row>
    <row r="444" spans="1:21" x14ac:dyDescent="0.2">
      <c r="A444" s="27"/>
      <c r="B444" s="46"/>
      <c r="C444" s="28"/>
      <c r="D444" s="28"/>
      <c r="E444" s="28"/>
      <c r="F444" s="28"/>
      <c r="G444" s="54"/>
      <c r="H444" s="28"/>
      <c r="I444" s="28"/>
      <c r="J444" s="18" t="e">
        <f>VLOOKUP(I444,'Base de données'!$C$5:$E$46,2,FALSE)</f>
        <v>#N/A</v>
      </c>
      <c r="K444" s="44" t="str">
        <f>IF(ISNA(VLOOKUP(I444,'Base de données'!$C$5:$E$46,3,FALSE)),"Donnée automatique",VLOOKUP(I444,'Base de données'!$C$5:$E$46,3,FALSE))</f>
        <v>Donnée automatique</v>
      </c>
      <c r="L444" s="28"/>
      <c r="M444" s="53"/>
      <c r="N444" s="53" t="str">
        <f t="shared" si="14"/>
        <v>Ne pas compléter</v>
      </c>
      <c r="O444" s="28" t="str">
        <f t="shared" si="15"/>
        <v>Ne pas compléter</v>
      </c>
      <c r="P444" s="28"/>
      <c r="Q444" s="28"/>
      <c r="R444" s="28"/>
      <c r="S444" s="28"/>
      <c r="T444" s="28"/>
      <c r="U444" s="57" t="str">
        <f>IF(ISNA(VLOOKUP(I444,'Base de données'!$G$26:$H$63,2,FALSE)),"Donnée automatique",VLOOKUP(I444,'Base de données'!$G$26:$H$63,2,FALSE))</f>
        <v>Donnée automatique</v>
      </c>
    </row>
    <row r="445" spans="1:21" x14ac:dyDescent="0.2">
      <c r="A445" s="27"/>
      <c r="B445" s="46"/>
      <c r="C445" s="28"/>
      <c r="D445" s="28"/>
      <c r="E445" s="28"/>
      <c r="F445" s="28"/>
      <c r="G445" s="54"/>
      <c r="H445" s="28"/>
      <c r="I445" s="28"/>
      <c r="J445" s="18" t="e">
        <f>VLOOKUP(I445,'Base de données'!$C$5:$E$46,2,FALSE)</f>
        <v>#N/A</v>
      </c>
      <c r="K445" s="44" t="str">
        <f>IF(ISNA(VLOOKUP(I445,'Base de données'!$C$5:$E$46,3,FALSE)),"Donnée automatique",VLOOKUP(I445,'Base de données'!$C$5:$E$46,3,FALSE))</f>
        <v>Donnée automatique</v>
      </c>
      <c r="L445" s="28"/>
      <c r="M445" s="53"/>
      <c r="N445" s="53" t="str">
        <f t="shared" si="14"/>
        <v>Ne pas compléter</v>
      </c>
      <c r="O445" s="28" t="str">
        <f t="shared" si="15"/>
        <v>Ne pas compléter</v>
      </c>
      <c r="P445" s="28"/>
      <c r="Q445" s="28"/>
      <c r="R445" s="28"/>
      <c r="S445" s="28"/>
      <c r="T445" s="28"/>
      <c r="U445" s="57" t="str">
        <f>IF(ISNA(VLOOKUP(I445,'Base de données'!$G$26:$H$63,2,FALSE)),"Donnée automatique",VLOOKUP(I445,'Base de données'!$G$26:$H$63,2,FALSE))</f>
        <v>Donnée automatique</v>
      </c>
    </row>
    <row r="446" spans="1:21" x14ac:dyDescent="0.2">
      <c r="A446" s="27"/>
      <c r="B446" s="46"/>
      <c r="C446" s="28"/>
      <c r="D446" s="28"/>
      <c r="E446" s="28"/>
      <c r="F446" s="28"/>
      <c r="G446" s="54"/>
      <c r="H446" s="28"/>
      <c r="I446" s="28"/>
      <c r="J446" s="18" t="e">
        <f>VLOOKUP(I446,'Base de données'!$C$5:$E$46,2,FALSE)</f>
        <v>#N/A</v>
      </c>
      <c r="K446" s="44" t="str">
        <f>IF(ISNA(VLOOKUP(I446,'Base de données'!$C$5:$E$46,3,FALSE)),"Donnée automatique",VLOOKUP(I446,'Base de données'!$C$5:$E$46,3,FALSE))</f>
        <v>Donnée automatique</v>
      </c>
      <c r="L446" s="28"/>
      <c r="M446" s="53"/>
      <c r="N446" s="53" t="str">
        <f t="shared" si="14"/>
        <v>Ne pas compléter</v>
      </c>
      <c r="O446" s="28" t="str">
        <f t="shared" si="15"/>
        <v>Ne pas compléter</v>
      </c>
      <c r="P446" s="28"/>
      <c r="Q446" s="28"/>
      <c r="R446" s="28"/>
      <c r="S446" s="28"/>
      <c r="T446" s="28"/>
      <c r="U446" s="57" t="str">
        <f>IF(ISNA(VLOOKUP(I446,'Base de données'!$G$26:$H$63,2,FALSE)),"Donnée automatique",VLOOKUP(I446,'Base de données'!$G$26:$H$63,2,FALSE))</f>
        <v>Donnée automatique</v>
      </c>
    </row>
    <row r="447" spans="1:21" x14ac:dyDescent="0.2">
      <c r="A447" s="27"/>
      <c r="B447" s="46"/>
      <c r="C447" s="28"/>
      <c r="D447" s="28"/>
      <c r="E447" s="28"/>
      <c r="F447" s="28"/>
      <c r="G447" s="54"/>
      <c r="H447" s="28"/>
      <c r="I447" s="28"/>
      <c r="J447" s="18" t="e">
        <f>VLOOKUP(I447,'Base de données'!$C$5:$E$46,2,FALSE)</f>
        <v>#N/A</v>
      </c>
      <c r="K447" s="44" t="str">
        <f>IF(ISNA(VLOOKUP(I447,'Base de données'!$C$5:$E$46,3,FALSE)),"Donnée automatique",VLOOKUP(I447,'Base de données'!$C$5:$E$46,3,FALSE))</f>
        <v>Donnée automatique</v>
      </c>
      <c r="L447" s="28"/>
      <c r="M447" s="53"/>
      <c r="N447" s="53" t="str">
        <f t="shared" si="14"/>
        <v>Ne pas compléter</v>
      </c>
      <c r="O447" s="28" t="str">
        <f t="shared" si="15"/>
        <v>Ne pas compléter</v>
      </c>
      <c r="P447" s="28"/>
      <c r="Q447" s="28"/>
      <c r="R447" s="28"/>
      <c r="S447" s="28"/>
      <c r="T447" s="28"/>
      <c r="U447" s="57" t="str">
        <f>IF(ISNA(VLOOKUP(I447,'Base de données'!$G$26:$H$63,2,FALSE)),"Donnée automatique",VLOOKUP(I447,'Base de données'!$G$26:$H$63,2,FALSE))</f>
        <v>Donnée automatique</v>
      </c>
    </row>
    <row r="448" spans="1:21" x14ac:dyDescent="0.2">
      <c r="A448" s="27"/>
      <c r="B448" s="46"/>
      <c r="C448" s="28"/>
      <c r="D448" s="28"/>
      <c r="E448" s="28"/>
      <c r="F448" s="28"/>
      <c r="G448" s="54"/>
      <c r="H448" s="28"/>
      <c r="I448" s="28"/>
      <c r="J448" s="18" t="e">
        <f>VLOOKUP(I448,'Base de données'!$C$5:$E$46,2,FALSE)</f>
        <v>#N/A</v>
      </c>
      <c r="K448" s="44" t="str">
        <f>IF(ISNA(VLOOKUP(I448,'Base de données'!$C$5:$E$46,3,FALSE)),"Donnée automatique",VLOOKUP(I448,'Base de données'!$C$5:$E$46,3,FALSE))</f>
        <v>Donnée automatique</v>
      </c>
      <c r="L448" s="28"/>
      <c r="M448" s="53"/>
      <c r="N448" s="53" t="str">
        <f t="shared" si="14"/>
        <v>Ne pas compléter</v>
      </c>
      <c r="O448" s="28" t="str">
        <f t="shared" si="15"/>
        <v>Ne pas compléter</v>
      </c>
      <c r="P448" s="28"/>
      <c r="Q448" s="28"/>
      <c r="R448" s="28"/>
      <c r="S448" s="28"/>
      <c r="T448" s="28"/>
      <c r="U448" s="57" t="str">
        <f>IF(ISNA(VLOOKUP(I448,'Base de données'!$G$26:$H$63,2,FALSE)),"Donnée automatique",VLOOKUP(I448,'Base de données'!$G$26:$H$63,2,FALSE))</f>
        <v>Donnée automatique</v>
      </c>
    </row>
    <row r="449" spans="1:21" x14ac:dyDescent="0.2">
      <c r="A449" s="27"/>
      <c r="B449" s="46"/>
      <c r="C449" s="28"/>
      <c r="D449" s="28"/>
      <c r="E449" s="28"/>
      <c r="F449" s="28"/>
      <c r="G449" s="54"/>
      <c r="H449" s="28"/>
      <c r="I449" s="28"/>
      <c r="J449" s="18" t="e">
        <f>VLOOKUP(I449,'Base de données'!$C$5:$E$46,2,FALSE)</f>
        <v>#N/A</v>
      </c>
      <c r="K449" s="44" t="str">
        <f>IF(ISNA(VLOOKUP(I449,'Base de données'!$C$5:$E$46,3,FALSE)),"Donnée automatique",VLOOKUP(I449,'Base de données'!$C$5:$E$46,3,FALSE))</f>
        <v>Donnée automatique</v>
      </c>
      <c r="L449" s="28"/>
      <c r="M449" s="53"/>
      <c r="N449" s="53" t="str">
        <f t="shared" si="14"/>
        <v>Ne pas compléter</v>
      </c>
      <c r="O449" s="28" t="str">
        <f t="shared" si="15"/>
        <v>Ne pas compléter</v>
      </c>
      <c r="P449" s="28"/>
      <c r="Q449" s="28"/>
      <c r="R449" s="28"/>
      <c r="S449" s="28"/>
      <c r="T449" s="28"/>
      <c r="U449" s="57" t="str">
        <f>IF(ISNA(VLOOKUP(I449,'Base de données'!$G$26:$H$63,2,FALSE)),"Donnée automatique",VLOOKUP(I449,'Base de données'!$G$26:$H$63,2,FALSE))</f>
        <v>Donnée automatique</v>
      </c>
    </row>
    <row r="450" spans="1:21" x14ac:dyDescent="0.2">
      <c r="A450" s="27"/>
      <c r="B450" s="46"/>
      <c r="C450" s="28"/>
      <c r="D450" s="28"/>
      <c r="E450" s="28"/>
      <c r="F450" s="28"/>
      <c r="G450" s="54"/>
      <c r="H450" s="28"/>
      <c r="I450" s="28"/>
      <c r="J450" s="18" t="e">
        <f>VLOOKUP(I450,'Base de données'!$C$5:$E$46,2,FALSE)</f>
        <v>#N/A</v>
      </c>
      <c r="K450" s="44" t="str">
        <f>IF(ISNA(VLOOKUP(I450,'Base de données'!$C$5:$E$46,3,FALSE)),"Donnée automatique",VLOOKUP(I450,'Base de données'!$C$5:$E$46,3,FALSE))</f>
        <v>Donnée automatique</v>
      </c>
      <c r="L450" s="28"/>
      <c r="M450" s="53"/>
      <c r="N450" s="53" t="str">
        <f t="shared" si="14"/>
        <v>Ne pas compléter</v>
      </c>
      <c r="O450" s="28" t="str">
        <f t="shared" si="15"/>
        <v>Ne pas compléter</v>
      </c>
      <c r="P450" s="28"/>
      <c r="Q450" s="28"/>
      <c r="R450" s="28"/>
      <c r="S450" s="28"/>
      <c r="T450" s="28"/>
      <c r="U450" s="57" t="str">
        <f>IF(ISNA(VLOOKUP(I450,'Base de données'!$G$26:$H$63,2,FALSE)),"Donnée automatique",VLOOKUP(I450,'Base de données'!$G$26:$H$63,2,FALSE))</f>
        <v>Donnée automatique</v>
      </c>
    </row>
    <row r="451" spans="1:21" x14ac:dyDescent="0.2">
      <c r="A451" s="27"/>
      <c r="B451" s="46"/>
      <c r="C451" s="28"/>
      <c r="D451" s="28"/>
      <c r="E451" s="28"/>
      <c r="F451" s="28"/>
      <c r="G451" s="54"/>
      <c r="H451" s="28"/>
      <c r="I451" s="28"/>
      <c r="J451" s="18" t="e">
        <f>VLOOKUP(I451,'Base de données'!$C$5:$E$46,2,FALSE)</f>
        <v>#N/A</v>
      </c>
      <c r="K451" s="44" t="str">
        <f>IF(ISNA(VLOOKUP(I451,'Base de données'!$C$5:$E$46,3,FALSE)),"Donnée automatique",VLOOKUP(I451,'Base de données'!$C$5:$E$46,3,FALSE))</f>
        <v>Donnée automatique</v>
      </c>
      <c r="L451" s="28"/>
      <c r="M451" s="53"/>
      <c r="N451" s="53" t="str">
        <f t="shared" si="14"/>
        <v>Ne pas compléter</v>
      </c>
      <c r="O451" s="28" t="str">
        <f t="shared" si="15"/>
        <v>Ne pas compléter</v>
      </c>
      <c r="P451" s="28"/>
      <c r="Q451" s="28"/>
      <c r="R451" s="28"/>
      <c r="S451" s="28"/>
      <c r="T451" s="28"/>
      <c r="U451" s="57" t="str">
        <f>IF(ISNA(VLOOKUP(I451,'Base de données'!$G$26:$H$63,2,FALSE)),"Donnée automatique",VLOOKUP(I451,'Base de données'!$G$26:$H$63,2,FALSE))</f>
        <v>Donnée automatique</v>
      </c>
    </row>
    <row r="452" spans="1:21" x14ac:dyDescent="0.2">
      <c r="A452" s="27"/>
      <c r="B452" s="46"/>
      <c r="C452" s="28"/>
      <c r="D452" s="28"/>
      <c r="E452" s="28"/>
      <c r="F452" s="28"/>
      <c r="G452" s="54"/>
      <c r="H452" s="28"/>
      <c r="I452" s="28"/>
      <c r="J452" s="18" t="e">
        <f>VLOOKUP(I452,'Base de données'!$C$5:$E$46,2,FALSE)</f>
        <v>#N/A</v>
      </c>
      <c r="K452" s="44" t="str">
        <f>IF(ISNA(VLOOKUP(I452,'Base de données'!$C$5:$E$46,3,FALSE)),"Donnée automatique",VLOOKUP(I452,'Base de données'!$C$5:$E$46,3,FALSE))</f>
        <v>Donnée automatique</v>
      </c>
      <c r="L452" s="28"/>
      <c r="M452" s="53"/>
      <c r="N452" s="53" t="str">
        <f t="shared" si="14"/>
        <v>Ne pas compléter</v>
      </c>
      <c r="O452" s="28" t="str">
        <f t="shared" si="15"/>
        <v>Ne pas compléter</v>
      </c>
      <c r="P452" s="28"/>
      <c r="Q452" s="28"/>
      <c r="R452" s="28"/>
      <c r="S452" s="28"/>
      <c r="T452" s="28"/>
      <c r="U452" s="57" t="str">
        <f>IF(ISNA(VLOOKUP(I452,'Base de données'!$G$26:$H$63,2,FALSE)),"Donnée automatique",VLOOKUP(I452,'Base de données'!$G$26:$H$63,2,FALSE))</f>
        <v>Donnée automatique</v>
      </c>
    </row>
    <row r="453" spans="1:21" x14ac:dyDescent="0.2">
      <c r="A453" s="27"/>
      <c r="B453" s="46"/>
      <c r="C453" s="28"/>
      <c r="D453" s="28"/>
      <c r="E453" s="28"/>
      <c r="F453" s="28"/>
      <c r="G453" s="54"/>
      <c r="H453" s="28"/>
      <c r="I453" s="28"/>
      <c r="J453" s="18" t="e">
        <f>VLOOKUP(I453,'Base de données'!$C$5:$E$46,2,FALSE)</f>
        <v>#N/A</v>
      </c>
      <c r="K453" s="44" t="str">
        <f>IF(ISNA(VLOOKUP(I453,'Base de données'!$C$5:$E$46,3,FALSE)),"Donnée automatique",VLOOKUP(I453,'Base de données'!$C$5:$E$46,3,FALSE))</f>
        <v>Donnée automatique</v>
      </c>
      <c r="L453" s="28"/>
      <c r="M453" s="53"/>
      <c r="N453" s="53" t="str">
        <f t="shared" si="14"/>
        <v>Ne pas compléter</v>
      </c>
      <c r="O453" s="28" t="str">
        <f t="shared" si="15"/>
        <v>Ne pas compléter</v>
      </c>
      <c r="P453" s="28"/>
      <c r="Q453" s="28"/>
      <c r="R453" s="28"/>
      <c r="S453" s="28"/>
      <c r="T453" s="28"/>
      <c r="U453" s="57" t="str">
        <f>IF(ISNA(VLOOKUP(I453,'Base de données'!$G$26:$H$63,2,FALSE)),"Donnée automatique",VLOOKUP(I453,'Base de données'!$G$26:$H$63,2,FALSE))</f>
        <v>Donnée automatique</v>
      </c>
    </row>
    <row r="454" spans="1:21" x14ac:dyDescent="0.2">
      <c r="A454" s="27"/>
      <c r="B454" s="46"/>
      <c r="C454" s="28"/>
      <c r="D454" s="28"/>
      <c r="E454" s="28"/>
      <c r="F454" s="28"/>
      <c r="G454" s="54"/>
      <c r="H454" s="28"/>
      <c r="I454" s="28"/>
      <c r="J454" s="18" t="e">
        <f>VLOOKUP(I454,'Base de données'!$C$5:$E$46,2,FALSE)</f>
        <v>#N/A</v>
      </c>
      <c r="K454" s="44" t="str">
        <f>IF(ISNA(VLOOKUP(I454,'Base de données'!$C$5:$E$46,3,FALSE)),"Donnée automatique",VLOOKUP(I454,'Base de données'!$C$5:$E$46,3,FALSE))</f>
        <v>Donnée automatique</v>
      </c>
      <c r="L454" s="28"/>
      <c r="M454" s="53"/>
      <c r="N454" s="53" t="str">
        <f t="shared" si="14"/>
        <v>Ne pas compléter</v>
      </c>
      <c r="O454" s="28" t="str">
        <f t="shared" si="15"/>
        <v>Ne pas compléter</v>
      </c>
      <c r="P454" s="28"/>
      <c r="Q454" s="28"/>
      <c r="R454" s="28"/>
      <c r="S454" s="28"/>
      <c r="T454" s="28"/>
      <c r="U454" s="57" t="str">
        <f>IF(ISNA(VLOOKUP(I454,'Base de données'!$G$26:$H$63,2,FALSE)),"Donnée automatique",VLOOKUP(I454,'Base de données'!$G$26:$H$63,2,FALSE))</f>
        <v>Donnée automatique</v>
      </c>
    </row>
    <row r="455" spans="1:21" x14ac:dyDescent="0.2">
      <c r="A455" s="27"/>
      <c r="B455" s="46"/>
      <c r="C455" s="28"/>
      <c r="D455" s="28"/>
      <c r="E455" s="28"/>
      <c r="F455" s="28"/>
      <c r="G455" s="54"/>
      <c r="H455" s="28"/>
      <c r="I455" s="28"/>
      <c r="J455" s="18" t="e">
        <f>VLOOKUP(I455,'Base de données'!$C$5:$E$46,2,FALSE)</f>
        <v>#N/A</v>
      </c>
      <c r="K455" s="44" t="str">
        <f>IF(ISNA(VLOOKUP(I455,'Base de données'!$C$5:$E$46,3,FALSE)),"Donnée automatique",VLOOKUP(I455,'Base de données'!$C$5:$E$46,3,FALSE))</f>
        <v>Donnée automatique</v>
      </c>
      <c r="L455" s="28"/>
      <c r="M455" s="53"/>
      <c r="N455" s="53" t="str">
        <f t="shared" si="14"/>
        <v>Ne pas compléter</v>
      </c>
      <c r="O455" s="28" t="str">
        <f t="shared" si="15"/>
        <v>Ne pas compléter</v>
      </c>
      <c r="P455" s="28"/>
      <c r="Q455" s="28"/>
      <c r="R455" s="28"/>
      <c r="S455" s="28"/>
      <c r="T455" s="28"/>
      <c r="U455" s="57" t="str">
        <f>IF(ISNA(VLOOKUP(I455,'Base de données'!$G$26:$H$63,2,FALSE)),"Donnée automatique",VLOOKUP(I455,'Base de données'!$G$26:$H$63,2,FALSE))</f>
        <v>Donnée automatique</v>
      </c>
    </row>
    <row r="456" spans="1:21" x14ac:dyDescent="0.2">
      <c r="A456" s="27"/>
      <c r="B456" s="46"/>
      <c r="C456" s="28"/>
      <c r="D456" s="28"/>
      <c r="E456" s="28"/>
      <c r="F456" s="28"/>
      <c r="G456" s="54"/>
      <c r="H456" s="28"/>
      <c r="I456" s="28"/>
      <c r="J456" s="18" t="e">
        <f>VLOOKUP(I456,'Base de données'!$C$5:$E$46,2,FALSE)</f>
        <v>#N/A</v>
      </c>
      <c r="K456" s="44" t="str">
        <f>IF(ISNA(VLOOKUP(I456,'Base de données'!$C$5:$E$46,3,FALSE)),"Donnée automatique",VLOOKUP(I456,'Base de données'!$C$5:$E$46,3,FALSE))</f>
        <v>Donnée automatique</v>
      </c>
      <c r="L456" s="28"/>
      <c r="M456" s="53"/>
      <c r="N456" s="53" t="str">
        <f t="shared" si="14"/>
        <v>Ne pas compléter</v>
      </c>
      <c r="O456" s="28" t="str">
        <f t="shared" si="15"/>
        <v>Ne pas compléter</v>
      </c>
      <c r="P456" s="28"/>
      <c r="Q456" s="28"/>
      <c r="R456" s="28"/>
      <c r="S456" s="28"/>
      <c r="T456" s="28"/>
      <c r="U456" s="57" t="str">
        <f>IF(ISNA(VLOOKUP(I456,'Base de données'!$G$26:$H$63,2,FALSE)),"Donnée automatique",VLOOKUP(I456,'Base de données'!$G$26:$H$63,2,FALSE))</f>
        <v>Donnée automatique</v>
      </c>
    </row>
    <row r="457" spans="1:21" x14ac:dyDescent="0.2">
      <c r="A457" s="27"/>
      <c r="B457" s="46"/>
      <c r="C457" s="28"/>
      <c r="D457" s="28"/>
      <c r="E457" s="28"/>
      <c r="F457" s="28"/>
      <c r="G457" s="54"/>
      <c r="H457" s="28"/>
      <c r="I457" s="28"/>
      <c r="J457" s="18" t="e">
        <f>VLOOKUP(I457,'Base de données'!$C$5:$E$46,2,FALSE)</f>
        <v>#N/A</v>
      </c>
      <c r="K457" s="44" t="str">
        <f>IF(ISNA(VLOOKUP(I457,'Base de données'!$C$5:$E$46,3,FALSE)),"Donnée automatique",VLOOKUP(I457,'Base de données'!$C$5:$E$46,3,FALSE))</f>
        <v>Donnée automatique</v>
      </c>
      <c r="L457" s="28"/>
      <c r="M457" s="53"/>
      <c r="N457" s="53" t="str">
        <f t="shared" si="14"/>
        <v>Ne pas compléter</v>
      </c>
      <c r="O457" s="28" t="str">
        <f t="shared" si="15"/>
        <v>Ne pas compléter</v>
      </c>
      <c r="P457" s="28"/>
      <c r="Q457" s="28"/>
      <c r="R457" s="28"/>
      <c r="S457" s="28"/>
      <c r="T457" s="28"/>
      <c r="U457" s="57" t="str">
        <f>IF(ISNA(VLOOKUP(I457,'Base de données'!$G$26:$H$63,2,FALSE)),"Donnée automatique",VLOOKUP(I457,'Base de données'!$G$26:$H$63,2,FALSE))</f>
        <v>Donnée automatique</v>
      </c>
    </row>
    <row r="458" spans="1:21" x14ac:dyDescent="0.2">
      <c r="A458" s="27"/>
      <c r="B458" s="46"/>
      <c r="C458" s="28"/>
      <c r="D458" s="28"/>
      <c r="E458" s="28"/>
      <c r="F458" s="28"/>
      <c r="G458" s="54"/>
      <c r="H458" s="28"/>
      <c r="I458" s="28"/>
      <c r="J458" s="18" t="e">
        <f>VLOOKUP(I458,'Base de données'!$C$5:$E$46,2,FALSE)</f>
        <v>#N/A</v>
      </c>
      <c r="K458" s="44" t="str">
        <f>IF(ISNA(VLOOKUP(I458,'Base de données'!$C$5:$E$46,3,FALSE)),"Donnée automatique",VLOOKUP(I458,'Base de données'!$C$5:$E$46,3,FALSE))</f>
        <v>Donnée automatique</v>
      </c>
      <c r="L458" s="28"/>
      <c r="M458" s="53"/>
      <c r="N458" s="53" t="str">
        <f t="shared" si="14"/>
        <v>Ne pas compléter</v>
      </c>
      <c r="O458" s="28" t="str">
        <f t="shared" si="15"/>
        <v>Ne pas compléter</v>
      </c>
      <c r="P458" s="28"/>
      <c r="Q458" s="28"/>
      <c r="R458" s="28"/>
      <c r="S458" s="28"/>
      <c r="T458" s="28"/>
      <c r="U458" s="57" t="str">
        <f>IF(ISNA(VLOOKUP(I458,'Base de données'!$G$26:$H$63,2,FALSE)),"Donnée automatique",VLOOKUP(I458,'Base de données'!$G$26:$H$63,2,FALSE))</f>
        <v>Donnée automatique</v>
      </c>
    </row>
    <row r="459" spans="1:21" x14ac:dyDescent="0.2">
      <c r="A459" s="27"/>
      <c r="B459" s="46"/>
      <c r="C459" s="28"/>
      <c r="D459" s="28"/>
      <c r="E459" s="28"/>
      <c r="F459" s="28"/>
      <c r="G459" s="54"/>
      <c r="H459" s="28"/>
      <c r="I459" s="28"/>
      <c r="J459" s="18" t="e">
        <f>VLOOKUP(I459,'Base de données'!$C$5:$E$46,2,FALSE)</f>
        <v>#N/A</v>
      </c>
      <c r="K459" s="44" t="str">
        <f>IF(ISNA(VLOOKUP(I459,'Base de données'!$C$5:$E$46,3,FALSE)),"Donnée automatique",VLOOKUP(I459,'Base de données'!$C$5:$E$46,3,FALSE))</f>
        <v>Donnée automatique</v>
      </c>
      <c r="L459" s="28"/>
      <c r="M459" s="53"/>
      <c r="N459" s="53" t="str">
        <f t="shared" si="14"/>
        <v>Ne pas compléter</v>
      </c>
      <c r="O459" s="28" t="str">
        <f t="shared" si="15"/>
        <v>Ne pas compléter</v>
      </c>
      <c r="P459" s="28"/>
      <c r="Q459" s="28"/>
      <c r="R459" s="28"/>
      <c r="S459" s="28"/>
      <c r="T459" s="28"/>
      <c r="U459" s="57" t="str">
        <f>IF(ISNA(VLOOKUP(I459,'Base de données'!$G$26:$H$63,2,FALSE)),"Donnée automatique",VLOOKUP(I459,'Base de données'!$G$26:$H$63,2,FALSE))</f>
        <v>Donnée automatique</v>
      </c>
    </row>
    <row r="460" spans="1:21" x14ac:dyDescent="0.2">
      <c r="A460" s="27"/>
      <c r="B460" s="46"/>
      <c r="C460" s="28"/>
      <c r="D460" s="28"/>
      <c r="E460" s="28"/>
      <c r="F460" s="28"/>
      <c r="G460" s="54"/>
      <c r="H460" s="28"/>
      <c r="I460" s="28"/>
      <c r="J460" s="18" t="e">
        <f>VLOOKUP(I460,'Base de données'!$C$5:$E$46,2,FALSE)</f>
        <v>#N/A</v>
      </c>
      <c r="K460" s="44" t="str">
        <f>IF(ISNA(VLOOKUP(I460,'Base de données'!$C$5:$E$46,3,FALSE)),"Donnée automatique",VLOOKUP(I460,'Base de données'!$C$5:$E$46,3,FALSE))</f>
        <v>Donnée automatique</v>
      </c>
      <c r="L460" s="28"/>
      <c r="M460" s="53"/>
      <c r="N460" s="53" t="str">
        <f t="shared" si="14"/>
        <v>Ne pas compléter</v>
      </c>
      <c r="O460" s="28" t="str">
        <f t="shared" si="15"/>
        <v>Ne pas compléter</v>
      </c>
      <c r="P460" s="28"/>
      <c r="Q460" s="28"/>
      <c r="R460" s="28"/>
      <c r="S460" s="28"/>
      <c r="T460" s="28"/>
      <c r="U460" s="57" t="str">
        <f>IF(ISNA(VLOOKUP(I460,'Base de données'!$G$26:$H$63,2,FALSE)),"Donnée automatique",VLOOKUP(I460,'Base de données'!$G$26:$H$63,2,FALSE))</f>
        <v>Donnée automatique</v>
      </c>
    </row>
    <row r="461" spans="1:21" x14ac:dyDescent="0.2">
      <c r="A461" s="27"/>
      <c r="B461" s="46"/>
      <c r="C461" s="28"/>
      <c r="D461" s="28"/>
      <c r="E461" s="28"/>
      <c r="F461" s="28"/>
      <c r="G461" s="54"/>
      <c r="H461" s="28"/>
      <c r="I461" s="28"/>
      <c r="J461" s="18" t="e">
        <f>VLOOKUP(I461,'Base de données'!$C$5:$E$46,2,FALSE)</f>
        <v>#N/A</v>
      </c>
      <c r="K461" s="44" t="str">
        <f>IF(ISNA(VLOOKUP(I461,'Base de données'!$C$5:$E$46,3,FALSE)),"Donnée automatique",VLOOKUP(I461,'Base de données'!$C$5:$E$46,3,FALSE))</f>
        <v>Donnée automatique</v>
      </c>
      <c r="L461" s="28"/>
      <c r="M461" s="53"/>
      <c r="N461" s="53" t="str">
        <f t="shared" si="14"/>
        <v>Ne pas compléter</v>
      </c>
      <c r="O461" s="28" t="str">
        <f t="shared" si="15"/>
        <v>Ne pas compléter</v>
      </c>
      <c r="P461" s="28"/>
      <c r="Q461" s="28"/>
      <c r="R461" s="28"/>
      <c r="S461" s="28"/>
      <c r="T461" s="28"/>
      <c r="U461" s="57" t="str">
        <f>IF(ISNA(VLOOKUP(I461,'Base de données'!$G$26:$H$63,2,FALSE)),"Donnée automatique",VLOOKUP(I461,'Base de données'!$G$26:$H$63,2,FALSE))</f>
        <v>Donnée automatique</v>
      </c>
    </row>
    <row r="462" spans="1:21" x14ac:dyDescent="0.2">
      <c r="A462" s="27"/>
      <c r="B462" s="46"/>
      <c r="C462" s="28"/>
      <c r="D462" s="28"/>
      <c r="E462" s="28"/>
      <c r="F462" s="28"/>
      <c r="G462" s="54"/>
      <c r="H462" s="28"/>
      <c r="I462" s="28"/>
      <c r="J462" s="18" t="e">
        <f>VLOOKUP(I462,'Base de données'!$C$5:$E$46,2,FALSE)</f>
        <v>#N/A</v>
      </c>
      <c r="K462" s="44" t="str">
        <f>IF(ISNA(VLOOKUP(I462,'Base de données'!$C$5:$E$46,3,FALSE)),"Donnée automatique",VLOOKUP(I462,'Base de données'!$C$5:$E$46,3,FALSE))</f>
        <v>Donnée automatique</v>
      </c>
      <c r="L462" s="28"/>
      <c r="M462" s="53"/>
      <c r="N462" s="53" t="str">
        <f t="shared" si="14"/>
        <v>Ne pas compléter</v>
      </c>
      <c r="O462" s="28" t="str">
        <f t="shared" si="15"/>
        <v>Ne pas compléter</v>
      </c>
      <c r="P462" s="28"/>
      <c r="Q462" s="28"/>
      <c r="R462" s="28"/>
      <c r="S462" s="28"/>
      <c r="T462" s="28"/>
      <c r="U462" s="57" t="str">
        <f>IF(ISNA(VLOOKUP(I462,'Base de données'!$G$26:$H$63,2,FALSE)),"Donnée automatique",VLOOKUP(I462,'Base de données'!$G$26:$H$63,2,FALSE))</f>
        <v>Donnée automatique</v>
      </c>
    </row>
    <row r="463" spans="1:21" x14ac:dyDescent="0.2">
      <c r="A463" s="27"/>
      <c r="B463" s="46"/>
      <c r="C463" s="28"/>
      <c r="D463" s="28"/>
      <c r="E463" s="28"/>
      <c r="F463" s="28"/>
      <c r="G463" s="54"/>
      <c r="H463" s="28"/>
      <c r="I463" s="28"/>
      <c r="J463" s="18" t="e">
        <f>VLOOKUP(I463,'Base de données'!$C$5:$E$46,2,FALSE)</f>
        <v>#N/A</v>
      </c>
      <c r="K463" s="44" t="str">
        <f>IF(ISNA(VLOOKUP(I463,'Base de données'!$C$5:$E$46,3,FALSE)),"Donnée automatique",VLOOKUP(I463,'Base de données'!$C$5:$E$46,3,FALSE))</f>
        <v>Donnée automatique</v>
      </c>
      <c r="L463" s="28"/>
      <c r="M463" s="53"/>
      <c r="N463" s="53" t="str">
        <f t="shared" si="14"/>
        <v>Ne pas compléter</v>
      </c>
      <c r="O463" s="28" t="str">
        <f t="shared" si="15"/>
        <v>Ne pas compléter</v>
      </c>
      <c r="P463" s="28"/>
      <c r="Q463" s="28"/>
      <c r="R463" s="28"/>
      <c r="S463" s="28"/>
      <c r="T463" s="28"/>
      <c r="U463" s="57" t="str">
        <f>IF(ISNA(VLOOKUP(I463,'Base de données'!$G$26:$H$63,2,FALSE)),"Donnée automatique",VLOOKUP(I463,'Base de données'!$G$26:$H$63,2,FALSE))</f>
        <v>Donnée automatique</v>
      </c>
    </row>
    <row r="464" spans="1:21" x14ac:dyDescent="0.2">
      <c r="A464" s="27"/>
      <c r="B464" s="46"/>
      <c r="C464" s="28"/>
      <c r="D464" s="28"/>
      <c r="E464" s="28"/>
      <c r="F464" s="28"/>
      <c r="G464" s="54"/>
      <c r="H464" s="28"/>
      <c r="I464" s="28"/>
      <c r="J464" s="18" t="e">
        <f>VLOOKUP(I464,'Base de données'!$C$5:$E$46,2,FALSE)</f>
        <v>#N/A</v>
      </c>
      <c r="K464" s="44" t="str">
        <f>IF(ISNA(VLOOKUP(I464,'Base de données'!$C$5:$E$46,3,FALSE)),"Donnée automatique",VLOOKUP(I464,'Base de données'!$C$5:$E$46,3,FALSE))</f>
        <v>Donnée automatique</v>
      </c>
      <c r="L464" s="28"/>
      <c r="M464" s="53"/>
      <c r="N464" s="53" t="str">
        <f t="shared" si="14"/>
        <v>Ne pas compléter</v>
      </c>
      <c r="O464" s="28" t="str">
        <f t="shared" si="15"/>
        <v>Ne pas compléter</v>
      </c>
      <c r="P464" s="28"/>
      <c r="Q464" s="28"/>
      <c r="R464" s="28"/>
      <c r="S464" s="28"/>
      <c r="T464" s="28"/>
      <c r="U464" s="57" t="str">
        <f>IF(ISNA(VLOOKUP(I464,'Base de données'!$G$26:$H$63,2,FALSE)),"Donnée automatique",VLOOKUP(I464,'Base de données'!$G$26:$H$63,2,FALSE))</f>
        <v>Donnée automatique</v>
      </c>
    </row>
    <row r="465" spans="1:21" x14ac:dyDescent="0.2">
      <c r="A465" s="27"/>
      <c r="B465" s="46"/>
      <c r="C465" s="28"/>
      <c r="D465" s="28"/>
      <c r="E465" s="28"/>
      <c r="F465" s="28"/>
      <c r="G465" s="54"/>
      <c r="H465" s="28"/>
      <c r="I465" s="28"/>
      <c r="J465" s="18" t="e">
        <f>VLOOKUP(I465,'Base de données'!$C$5:$E$46,2,FALSE)</f>
        <v>#N/A</v>
      </c>
      <c r="K465" s="44" t="str">
        <f>IF(ISNA(VLOOKUP(I465,'Base de données'!$C$5:$E$46,3,FALSE)),"Donnée automatique",VLOOKUP(I465,'Base de données'!$C$5:$E$46,3,FALSE))</f>
        <v>Donnée automatique</v>
      </c>
      <c r="L465" s="28"/>
      <c r="M465" s="53"/>
      <c r="N465" s="53" t="str">
        <f t="shared" si="14"/>
        <v>Ne pas compléter</v>
      </c>
      <c r="O465" s="28" t="str">
        <f t="shared" si="15"/>
        <v>Ne pas compléter</v>
      </c>
      <c r="P465" s="28"/>
      <c r="Q465" s="28"/>
      <c r="R465" s="28"/>
      <c r="S465" s="28"/>
      <c r="T465" s="28"/>
      <c r="U465" s="57" t="str">
        <f>IF(ISNA(VLOOKUP(I465,'Base de données'!$G$26:$H$63,2,FALSE)),"Donnée automatique",VLOOKUP(I465,'Base de données'!$G$26:$H$63,2,FALSE))</f>
        <v>Donnée automatique</v>
      </c>
    </row>
    <row r="466" spans="1:21" x14ac:dyDescent="0.2">
      <c r="A466" s="27"/>
      <c r="B466" s="46"/>
      <c r="C466" s="28"/>
      <c r="D466" s="28"/>
      <c r="E466" s="28"/>
      <c r="F466" s="28"/>
      <c r="G466" s="54"/>
      <c r="H466" s="28"/>
      <c r="I466" s="28"/>
      <c r="J466" s="18" t="e">
        <f>VLOOKUP(I466,'Base de données'!$C$5:$E$46,2,FALSE)</f>
        <v>#N/A</v>
      </c>
      <c r="K466" s="44" t="str">
        <f>IF(ISNA(VLOOKUP(I466,'Base de données'!$C$5:$E$46,3,FALSE)),"Donnée automatique",VLOOKUP(I466,'Base de données'!$C$5:$E$46,3,FALSE))</f>
        <v>Donnée automatique</v>
      </c>
      <c r="L466" s="28"/>
      <c r="M466" s="53"/>
      <c r="N466" s="53" t="str">
        <f t="shared" si="14"/>
        <v>Ne pas compléter</v>
      </c>
      <c r="O466" s="28" t="str">
        <f t="shared" si="15"/>
        <v>Ne pas compléter</v>
      </c>
      <c r="P466" s="28"/>
      <c r="Q466" s="28"/>
      <c r="R466" s="28"/>
      <c r="S466" s="28"/>
      <c r="T466" s="28"/>
      <c r="U466" s="57" t="str">
        <f>IF(ISNA(VLOOKUP(I466,'Base de données'!$G$26:$H$63,2,FALSE)),"Donnée automatique",VLOOKUP(I466,'Base de données'!$G$26:$H$63,2,FALSE))</f>
        <v>Donnée automatique</v>
      </c>
    </row>
    <row r="467" spans="1:21" x14ac:dyDescent="0.2">
      <c r="A467" s="27"/>
      <c r="B467" s="46"/>
      <c r="C467" s="28"/>
      <c r="D467" s="28"/>
      <c r="E467" s="28"/>
      <c r="F467" s="28"/>
      <c r="G467" s="54"/>
      <c r="H467" s="28"/>
      <c r="I467" s="28"/>
      <c r="J467" s="18" t="e">
        <f>VLOOKUP(I467,'Base de données'!$C$5:$E$46,2,FALSE)</f>
        <v>#N/A</v>
      </c>
      <c r="K467" s="44" t="str">
        <f>IF(ISNA(VLOOKUP(I467,'Base de données'!$C$5:$E$46,3,FALSE)),"Donnée automatique",VLOOKUP(I467,'Base de données'!$C$5:$E$46,3,FALSE))</f>
        <v>Donnée automatique</v>
      </c>
      <c r="L467" s="28"/>
      <c r="M467" s="53"/>
      <c r="N467" s="53" t="str">
        <f t="shared" ref="N467:N530" si="16">IF(F467&lt;&gt;0,"A compléter","Ne pas compléter")</f>
        <v>Ne pas compléter</v>
      </c>
      <c r="O467" s="28" t="str">
        <f t="shared" ref="O467:O530" si="17">IF(OR(I467=565,I467=566,I467=584,I467=587,I467=590,I467=591,I467=592),"Compléter si applicable","Ne pas compléter")</f>
        <v>Ne pas compléter</v>
      </c>
      <c r="P467" s="28"/>
      <c r="Q467" s="28"/>
      <c r="R467" s="28"/>
      <c r="S467" s="28"/>
      <c r="T467" s="28"/>
      <c r="U467" s="57" t="str">
        <f>IF(ISNA(VLOOKUP(I467,'Base de données'!$G$26:$H$63,2,FALSE)),"Donnée automatique",VLOOKUP(I467,'Base de données'!$G$26:$H$63,2,FALSE))</f>
        <v>Donnée automatique</v>
      </c>
    </row>
    <row r="468" spans="1:21" x14ac:dyDescent="0.2">
      <c r="A468" s="27"/>
      <c r="B468" s="46"/>
      <c r="C468" s="28"/>
      <c r="D468" s="28"/>
      <c r="E468" s="28"/>
      <c r="F468" s="28"/>
      <c r="G468" s="54"/>
      <c r="H468" s="28"/>
      <c r="I468" s="28"/>
      <c r="J468" s="18" t="e">
        <f>VLOOKUP(I468,'Base de données'!$C$5:$E$46,2,FALSE)</f>
        <v>#N/A</v>
      </c>
      <c r="K468" s="44" t="str">
        <f>IF(ISNA(VLOOKUP(I468,'Base de données'!$C$5:$E$46,3,FALSE)),"Donnée automatique",VLOOKUP(I468,'Base de données'!$C$5:$E$46,3,FALSE))</f>
        <v>Donnée automatique</v>
      </c>
      <c r="L468" s="28"/>
      <c r="M468" s="53"/>
      <c r="N468" s="53" t="str">
        <f t="shared" si="16"/>
        <v>Ne pas compléter</v>
      </c>
      <c r="O468" s="28" t="str">
        <f t="shared" si="17"/>
        <v>Ne pas compléter</v>
      </c>
      <c r="P468" s="28"/>
      <c r="Q468" s="28"/>
      <c r="R468" s="28"/>
      <c r="S468" s="28"/>
      <c r="T468" s="28"/>
      <c r="U468" s="57" t="str">
        <f>IF(ISNA(VLOOKUP(I468,'Base de données'!$G$26:$H$63,2,FALSE)),"Donnée automatique",VLOOKUP(I468,'Base de données'!$G$26:$H$63,2,FALSE))</f>
        <v>Donnée automatique</v>
      </c>
    </row>
    <row r="469" spans="1:21" x14ac:dyDescent="0.2">
      <c r="A469" s="27"/>
      <c r="B469" s="46"/>
      <c r="C469" s="28"/>
      <c r="D469" s="28"/>
      <c r="E469" s="28"/>
      <c r="F469" s="28"/>
      <c r="G469" s="54"/>
      <c r="H469" s="28"/>
      <c r="I469" s="28"/>
      <c r="J469" s="18" t="e">
        <f>VLOOKUP(I469,'Base de données'!$C$5:$E$46,2,FALSE)</f>
        <v>#N/A</v>
      </c>
      <c r="K469" s="44" t="str">
        <f>IF(ISNA(VLOOKUP(I469,'Base de données'!$C$5:$E$46,3,FALSE)),"Donnée automatique",VLOOKUP(I469,'Base de données'!$C$5:$E$46,3,FALSE))</f>
        <v>Donnée automatique</v>
      </c>
      <c r="L469" s="28"/>
      <c r="M469" s="53"/>
      <c r="N469" s="53" t="str">
        <f t="shared" si="16"/>
        <v>Ne pas compléter</v>
      </c>
      <c r="O469" s="28" t="str">
        <f t="shared" si="17"/>
        <v>Ne pas compléter</v>
      </c>
      <c r="P469" s="28"/>
      <c r="Q469" s="28"/>
      <c r="R469" s="28"/>
      <c r="S469" s="28"/>
      <c r="T469" s="28"/>
      <c r="U469" s="57" t="str">
        <f>IF(ISNA(VLOOKUP(I469,'Base de données'!$G$26:$H$63,2,FALSE)),"Donnée automatique",VLOOKUP(I469,'Base de données'!$G$26:$H$63,2,FALSE))</f>
        <v>Donnée automatique</v>
      </c>
    </row>
    <row r="470" spans="1:21" x14ac:dyDescent="0.2">
      <c r="A470" s="27"/>
      <c r="B470" s="46"/>
      <c r="C470" s="28"/>
      <c r="D470" s="28"/>
      <c r="E470" s="28"/>
      <c r="F470" s="28"/>
      <c r="G470" s="54"/>
      <c r="H470" s="28"/>
      <c r="I470" s="28"/>
      <c r="J470" s="18" t="e">
        <f>VLOOKUP(I470,'Base de données'!$C$5:$E$46,2,FALSE)</f>
        <v>#N/A</v>
      </c>
      <c r="K470" s="44" t="str">
        <f>IF(ISNA(VLOOKUP(I470,'Base de données'!$C$5:$E$46,3,FALSE)),"Donnée automatique",VLOOKUP(I470,'Base de données'!$C$5:$E$46,3,FALSE))</f>
        <v>Donnée automatique</v>
      </c>
      <c r="L470" s="28"/>
      <c r="M470" s="53"/>
      <c r="N470" s="53" t="str">
        <f t="shared" si="16"/>
        <v>Ne pas compléter</v>
      </c>
      <c r="O470" s="28" t="str">
        <f t="shared" si="17"/>
        <v>Ne pas compléter</v>
      </c>
      <c r="P470" s="28"/>
      <c r="Q470" s="28"/>
      <c r="R470" s="28"/>
      <c r="S470" s="28"/>
      <c r="T470" s="28"/>
      <c r="U470" s="57" t="str">
        <f>IF(ISNA(VLOOKUP(I470,'Base de données'!$G$26:$H$63,2,FALSE)),"Donnée automatique",VLOOKUP(I470,'Base de données'!$G$26:$H$63,2,FALSE))</f>
        <v>Donnée automatique</v>
      </c>
    </row>
    <row r="471" spans="1:21" x14ac:dyDescent="0.2">
      <c r="A471" s="27"/>
      <c r="B471" s="46"/>
      <c r="C471" s="28"/>
      <c r="D471" s="28"/>
      <c r="E471" s="28"/>
      <c r="F471" s="28"/>
      <c r="G471" s="54"/>
      <c r="H471" s="28"/>
      <c r="I471" s="28"/>
      <c r="J471" s="18" t="e">
        <f>VLOOKUP(I471,'Base de données'!$C$5:$E$46,2,FALSE)</f>
        <v>#N/A</v>
      </c>
      <c r="K471" s="44" t="str">
        <f>IF(ISNA(VLOOKUP(I471,'Base de données'!$C$5:$E$46,3,FALSE)),"Donnée automatique",VLOOKUP(I471,'Base de données'!$C$5:$E$46,3,FALSE))</f>
        <v>Donnée automatique</v>
      </c>
      <c r="L471" s="28"/>
      <c r="M471" s="53"/>
      <c r="N471" s="53" t="str">
        <f t="shared" si="16"/>
        <v>Ne pas compléter</v>
      </c>
      <c r="O471" s="28" t="str">
        <f t="shared" si="17"/>
        <v>Ne pas compléter</v>
      </c>
      <c r="P471" s="28"/>
      <c r="Q471" s="28"/>
      <c r="R471" s="28"/>
      <c r="S471" s="28"/>
      <c r="T471" s="28"/>
      <c r="U471" s="57" t="str">
        <f>IF(ISNA(VLOOKUP(I471,'Base de données'!$G$26:$H$63,2,FALSE)),"Donnée automatique",VLOOKUP(I471,'Base de données'!$G$26:$H$63,2,FALSE))</f>
        <v>Donnée automatique</v>
      </c>
    </row>
    <row r="472" spans="1:21" x14ac:dyDescent="0.2">
      <c r="A472" s="27"/>
      <c r="B472" s="46"/>
      <c r="C472" s="28"/>
      <c r="D472" s="28"/>
      <c r="E472" s="28"/>
      <c r="F472" s="28"/>
      <c r="G472" s="54"/>
      <c r="H472" s="28"/>
      <c r="I472" s="28"/>
      <c r="J472" s="18" t="e">
        <f>VLOOKUP(I472,'Base de données'!$C$5:$E$46,2,FALSE)</f>
        <v>#N/A</v>
      </c>
      <c r="K472" s="44" t="str">
        <f>IF(ISNA(VLOOKUP(I472,'Base de données'!$C$5:$E$46,3,FALSE)),"Donnée automatique",VLOOKUP(I472,'Base de données'!$C$5:$E$46,3,FALSE))</f>
        <v>Donnée automatique</v>
      </c>
      <c r="L472" s="28"/>
      <c r="M472" s="53"/>
      <c r="N472" s="53" t="str">
        <f t="shared" si="16"/>
        <v>Ne pas compléter</v>
      </c>
      <c r="O472" s="28" t="str">
        <f t="shared" si="17"/>
        <v>Ne pas compléter</v>
      </c>
      <c r="P472" s="28"/>
      <c r="Q472" s="28"/>
      <c r="R472" s="28"/>
      <c r="S472" s="28"/>
      <c r="T472" s="28"/>
      <c r="U472" s="57" t="str">
        <f>IF(ISNA(VLOOKUP(I472,'Base de données'!$G$26:$H$63,2,FALSE)),"Donnée automatique",VLOOKUP(I472,'Base de données'!$G$26:$H$63,2,FALSE))</f>
        <v>Donnée automatique</v>
      </c>
    </row>
    <row r="473" spans="1:21" x14ac:dyDescent="0.2">
      <c r="A473" s="27"/>
      <c r="B473" s="46"/>
      <c r="C473" s="28"/>
      <c r="D473" s="28"/>
      <c r="E473" s="28"/>
      <c r="F473" s="28"/>
      <c r="G473" s="54"/>
      <c r="H473" s="28"/>
      <c r="I473" s="28"/>
      <c r="J473" s="18" t="e">
        <f>VLOOKUP(I473,'Base de données'!$C$5:$E$46,2,FALSE)</f>
        <v>#N/A</v>
      </c>
      <c r="K473" s="44" t="str">
        <f>IF(ISNA(VLOOKUP(I473,'Base de données'!$C$5:$E$46,3,FALSE)),"Donnée automatique",VLOOKUP(I473,'Base de données'!$C$5:$E$46,3,FALSE))</f>
        <v>Donnée automatique</v>
      </c>
      <c r="L473" s="28"/>
      <c r="M473" s="53"/>
      <c r="N473" s="53" t="str">
        <f t="shared" si="16"/>
        <v>Ne pas compléter</v>
      </c>
      <c r="O473" s="28" t="str">
        <f t="shared" si="17"/>
        <v>Ne pas compléter</v>
      </c>
      <c r="P473" s="28"/>
      <c r="Q473" s="28"/>
      <c r="R473" s="28"/>
      <c r="S473" s="28"/>
      <c r="T473" s="28"/>
      <c r="U473" s="57" t="str">
        <f>IF(ISNA(VLOOKUP(I473,'Base de données'!$G$26:$H$63,2,FALSE)),"Donnée automatique",VLOOKUP(I473,'Base de données'!$G$26:$H$63,2,FALSE))</f>
        <v>Donnée automatique</v>
      </c>
    </row>
    <row r="474" spans="1:21" x14ac:dyDescent="0.2">
      <c r="A474" s="27"/>
      <c r="B474" s="46"/>
      <c r="C474" s="28"/>
      <c r="D474" s="28"/>
      <c r="E474" s="28"/>
      <c r="F474" s="28"/>
      <c r="G474" s="54"/>
      <c r="H474" s="28"/>
      <c r="I474" s="28"/>
      <c r="J474" s="18" t="e">
        <f>VLOOKUP(I474,'Base de données'!$C$5:$E$46,2,FALSE)</f>
        <v>#N/A</v>
      </c>
      <c r="K474" s="44" t="str">
        <f>IF(ISNA(VLOOKUP(I474,'Base de données'!$C$5:$E$46,3,FALSE)),"Donnée automatique",VLOOKUP(I474,'Base de données'!$C$5:$E$46,3,FALSE))</f>
        <v>Donnée automatique</v>
      </c>
      <c r="L474" s="28"/>
      <c r="M474" s="53"/>
      <c r="N474" s="53" t="str">
        <f t="shared" si="16"/>
        <v>Ne pas compléter</v>
      </c>
      <c r="O474" s="28" t="str">
        <f t="shared" si="17"/>
        <v>Ne pas compléter</v>
      </c>
      <c r="P474" s="28"/>
      <c r="Q474" s="28"/>
      <c r="R474" s="28"/>
      <c r="S474" s="28"/>
      <c r="T474" s="28"/>
      <c r="U474" s="57" t="str">
        <f>IF(ISNA(VLOOKUP(I474,'Base de données'!$G$26:$H$63,2,FALSE)),"Donnée automatique",VLOOKUP(I474,'Base de données'!$G$26:$H$63,2,FALSE))</f>
        <v>Donnée automatique</v>
      </c>
    </row>
    <row r="475" spans="1:21" x14ac:dyDescent="0.2">
      <c r="A475" s="27"/>
      <c r="B475" s="46"/>
      <c r="C475" s="28"/>
      <c r="D475" s="28"/>
      <c r="E475" s="28"/>
      <c r="F475" s="28"/>
      <c r="G475" s="54"/>
      <c r="H475" s="28"/>
      <c r="I475" s="28"/>
      <c r="J475" s="18" t="e">
        <f>VLOOKUP(I475,'Base de données'!$C$5:$E$46,2,FALSE)</f>
        <v>#N/A</v>
      </c>
      <c r="K475" s="44" t="str">
        <f>IF(ISNA(VLOOKUP(I475,'Base de données'!$C$5:$E$46,3,FALSE)),"Donnée automatique",VLOOKUP(I475,'Base de données'!$C$5:$E$46,3,FALSE))</f>
        <v>Donnée automatique</v>
      </c>
      <c r="L475" s="28"/>
      <c r="M475" s="53"/>
      <c r="N475" s="53" t="str">
        <f t="shared" si="16"/>
        <v>Ne pas compléter</v>
      </c>
      <c r="O475" s="28" t="str">
        <f t="shared" si="17"/>
        <v>Ne pas compléter</v>
      </c>
      <c r="P475" s="28"/>
      <c r="Q475" s="28"/>
      <c r="R475" s="28"/>
      <c r="S475" s="28"/>
      <c r="T475" s="28"/>
      <c r="U475" s="57" t="str">
        <f>IF(ISNA(VLOOKUP(I475,'Base de données'!$G$26:$H$63,2,FALSE)),"Donnée automatique",VLOOKUP(I475,'Base de données'!$G$26:$H$63,2,FALSE))</f>
        <v>Donnée automatique</v>
      </c>
    </row>
    <row r="476" spans="1:21" x14ac:dyDescent="0.2">
      <c r="A476" s="27"/>
      <c r="B476" s="46"/>
      <c r="C476" s="28"/>
      <c r="D476" s="28"/>
      <c r="E476" s="28"/>
      <c r="F476" s="28"/>
      <c r="G476" s="54"/>
      <c r="H476" s="28"/>
      <c r="I476" s="28"/>
      <c r="J476" s="18" t="e">
        <f>VLOOKUP(I476,'Base de données'!$C$5:$E$46,2,FALSE)</f>
        <v>#N/A</v>
      </c>
      <c r="K476" s="44" t="str">
        <f>IF(ISNA(VLOOKUP(I476,'Base de données'!$C$5:$E$46,3,FALSE)),"Donnée automatique",VLOOKUP(I476,'Base de données'!$C$5:$E$46,3,FALSE))</f>
        <v>Donnée automatique</v>
      </c>
      <c r="L476" s="28"/>
      <c r="M476" s="53"/>
      <c r="N476" s="53" t="str">
        <f t="shared" si="16"/>
        <v>Ne pas compléter</v>
      </c>
      <c r="O476" s="28" t="str">
        <f t="shared" si="17"/>
        <v>Ne pas compléter</v>
      </c>
      <c r="P476" s="28"/>
      <c r="Q476" s="28"/>
      <c r="R476" s="28"/>
      <c r="S476" s="28"/>
      <c r="T476" s="28"/>
      <c r="U476" s="57" t="str">
        <f>IF(ISNA(VLOOKUP(I476,'Base de données'!$G$26:$H$63,2,FALSE)),"Donnée automatique",VLOOKUP(I476,'Base de données'!$G$26:$H$63,2,FALSE))</f>
        <v>Donnée automatique</v>
      </c>
    </row>
    <row r="477" spans="1:21" x14ac:dyDescent="0.2">
      <c r="A477" s="27"/>
      <c r="B477" s="46"/>
      <c r="C477" s="28"/>
      <c r="D477" s="28"/>
      <c r="E477" s="28"/>
      <c r="F477" s="28"/>
      <c r="G477" s="54"/>
      <c r="H477" s="28"/>
      <c r="I477" s="28"/>
      <c r="J477" s="18" t="e">
        <f>VLOOKUP(I477,'Base de données'!$C$5:$E$46,2,FALSE)</f>
        <v>#N/A</v>
      </c>
      <c r="K477" s="44" t="str">
        <f>IF(ISNA(VLOOKUP(I477,'Base de données'!$C$5:$E$46,3,FALSE)),"Donnée automatique",VLOOKUP(I477,'Base de données'!$C$5:$E$46,3,FALSE))</f>
        <v>Donnée automatique</v>
      </c>
      <c r="L477" s="28"/>
      <c r="M477" s="53"/>
      <c r="N477" s="53" t="str">
        <f t="shared" si="16"/>
        <v>Ne pas compléter</v>
      </c>
      <c r="O477" s="28" t="str">
        <f t="shared" si="17"/>
        <v>Ne pas compléter</v>
      </c>
      <c r="P477" s="28"/>
      <c r="Q477" s="28"/>
      <c r="R477" s="28"/>
      <c r="S477" s="28"/>
      <c r="T477" s="28"/>
      <c r="U477" s="57" t="str">
        <f>IF(ISNA(VLOOKUP(I477,'Base de données'!$G$26:$H$63,2,FALSE)),"Donnée automatique",VLOOKUP(I477,'Base de données'!$G$26:$H$63,2,FALSE))</f>
        <v>Donnée automatique</v>
      </c>
    </row>
    <row r="478" spans="1:21" x14ac:dyDescent="0.2">
      <c r="A478" s="27"/>
      <c r="B478" s="46"/>
      <c r="C478" s="28"/>
      <c r="D478" s="28"/>
      <c r="E478" s="28"/>
      <c r="F478" s="28"/>
      <c r="G478" s="54"/>
      <c r="H478" s="28"/>
      <c r="I478" s="28"/>
      <c r="J478" s="18" t="e">
        <f>VLOOKUP(I478,'Base de données'!$C$5:$E$46,2,FALSE)</f>
        <v>#N/A</v>
      </c>
      <c r="K478" s="44" t="str">
        <f>IF(ISNA(VLOOKUP(I478,'Base de données'!$C$5:$E$46,3,FALSE)),"Donnée automatique",VLOOKUP(I478,'Base de données'!$C$5:$E$46,3,FALSE))</f>
        <v>Donnée automatique</v>
      </c>
      <c r="L478" s="28"/>
      <c r="M478" s="53"/>
      <c r="N478" s="53" t="str">
        <f t="shared" si="16"/>
        <v>Ne pas compléter</v>
      </c>
      <c r="O478" s="28" t="str">
        <f t="shared" si="17"/>
        <v>Ne pas compléter</v>
      </c>
      <c r="P478" s="28"/>
      <c r="Q478" s="28"/>
      <c r="R478" s="28"/>
      <c r="S478" s="28"/>
      <c r="T478" s="28"/>
      <c r="U478" s="57" t="str">
        <f>IF(ISNA(VLOOKUP(I478,'Base de données'!$G$26:$H$63,2,FALSE)),"Donnée automatique",VLOOKUP(I478,'Base de données'!$G$26:$H$63,2,FALSE))</f>
        <v>Donnée automatique</v>
      </c>
    </row>
    <row r="479" spans="1:21" x14ac:dyDescent="0.2">
      <c r="A479" s="27"/>
      <c r="B479" s="46"/>
      <c r="C479" s="28"/>
      <c r="D479" s="28"/>
      <c r="E479" s="28"/>
      <c r="F479" s="28"/>
      <c r="G479" s="54"/>
      <c r="H479" s="28"/>
      <c r="I479" s="28"/>
      <c r="J479" s="18" t="e">
        <f>VLOOKUP(I479,'Base de données'!$C$5:$E$46,2,FALSE)</f>
        <v>#N/A</v>
      </c>
      <c r="K479" s="44" t="str">
        <f>IF(ISNA(VLOOKUP(I479,'Base de données'!$C$5:$E$46,3,FALSE)),"Donnée automatique",VLOOKUP(I479,'Base de données'!$C$5:$E$46,3,FALSE))</f>
        <v>Donnée automatique</v>
      </c>
      <c r="L479" s="28"/>
      <c r="M479" s="53"/>
      <c r="N479" s="53" t="str">
        <f t="shared" si="16"/>
        <v>Ne pas compléter</v>
      </c>
      <c r="O479" s="28" t="str">
        <f t="shared" si="17"/>
        <v>Ne pas compléter</v>
      </c>
      <c r="P479" s="28"/>
      <c r="Q479" s="28"/>
      <c r="R479" s="28"/>
      <c r="S479" s="28"/>
      <c r="T479" s="28"/>
      <c r="U479" s="57" t="str">
        <f>IF(ISNA(VLOOKUP(I479,'Base de données'!$G$26:$H$63,2,FALSE)),"Donnée automatique",VLOOKUP(I479,'Base de données'!$G$26:$H$63,2,FALSE))</f>
        <v>Donnée automatique</v>
      </c>
    </row>
    <row r="480" spans="1:21" x14ac:dyDescent="0.2">
      <c r="A480" s="27"/>
      <c r="B480" s="46"/>
      <c r="C480" s="28"/>
      <c r="D480" s="28"/>
      <c r="E480" s="28"/>
      <c r="F480" s="28"/>
      <c r="G480" s="54"/>
      <c r="H480" s="28"/>
      <c r="I480" s="28"/>
      <c r="J480" s="18" t="e">
        <f>VLOOKUP(I480,'Base de données'!$C$5:$E$46,2,FALSE)</f>
        <v>#N/A</v>
      </c>
      <c r="K480" s="44" t="str">
        <f>IF(ISNA(VLOOKUP(I480,'Base de données'!$C$5:$E$46,3,FALSE)),"Donnée automatique",VLOOKUP(I480,'Base de données'!$C$5:$E$46,3,FALSE))</f>
        <v>Donnée automatique</v>
      </c>
      <c r="L480" s="28"/>
      <c r="M480" s="53"/>
      <c r="N480" s="53" t="str">
        <f t="shared" si="16"/>
        <v>Ne pas compléter</v>
      </c>
      <c r="O480" s="28" t="str">
        <f t="shared" si="17"/>
        <v>Ne pas compléter</v>
      </c>
      <c r="P480" s="28"/>
      <c r="Q480" s="28"/>
      <c r="R480" s="28"/>
      <c r="S480" s="28"/>
      <c r="T480" s="28"/>
      <c r="U480" s="57" t="str">
        <f>IF(ISNA(VLOOKUP(I480,'Base de données'!$G$26:$H$63,2,FALSE)),"Donnée automatique",VLOOKUP(I480,'Base de données'!$G$26:$H$63,2,FALSE))</f>
        <v>Donnée automatique</v>
      </c>
    </row>
    <row r="481" spans="1:21" x14ac:dyDescent="0.2">
      <c r="A481" s="27"/>
      <c r="B481" s="46"/>
      <c r="C481" s="28"/>
      <c r="D481" s="28"/>
      <c r="E481" s="28"/>
      <c r="F481" s="28"/>
      <c r="G481" s="54"/>
      <c r="H481" s="28"/>
      <c r="I481" s="28"/>
      <c r="J481" s="18" t="e">
        <f>VLOOKUP(I481,'Base de données'!$C$5:$E$46,2,FALSE)</f>
        <v>#N/A</v>
      </c>
      <c r="K481" s="44" t="str">
        <f>IF(ISNA(VLOOKUP(I481,'Base de données'!$C$5:$E$46,3,FALSE)),"Donnée automatique",VLOOKUP(I481,'Base de données'!$C$5:$E$46,3,FALSE))</f>
        <v>Donnée automatique</v>
      </c>
      <c r="L481" s="28"/>
      <c r="M481" s="53"/>
      <c r="N481" s="53" t="str">
        <f t="shared" si="16"/>
        <v>Ne pas compléter</v>
      </c>
      <c r="O481" s="28" t="str">
        <f t="shared" si="17"/>
        <v>Ne pas compléter</v>
      </c>
      <c r="P481" s="28"/>
      <c r="Q481" s="28"/>
      <c r="R481" s="28"/>
      <c r="S481" s="28"/>
      <c r="T481" s="28"/>
      <c r="U481" s="57" t="str">
        <f>IF(ISNA(VLOOKUP(I481,'Base de données'!$G$26:$H$63,2,FALSE)),"Donnée automatique",VLOOKUP(I481,'Base de données'!$G$26:$H$63,2,FALSE))</f>
        <v>Donnée automatique</v>
      </c>
    </row>
    <row r="482" spans="1:21" x14ac:dyDescent="0.2">
      <c r="A482" s="27"/>
      <c r="B482" s="46"/>
      <c r="C482" s="28"/>
      <c r="D482" s="28"/>
      <c r="E482" s="28"/>
      <c r="F482" s="28"/>
      <c r="G482" s="54"/>
      <c r="H482" s="28"/>
      <c r="I482" s="28"/>
      <c r="J482" s="18" t="e">
        <f>VLOOKUP(I482,'Base de données'!$C$5:$E$46,2,FALSE)</f>
        <v>#N/A</v>
      </c>
      <c r="K482" s="44" t="str">
        <f>IF(ISNA(VLOOKUP(I482,'Base de données'!$C$5:$E$46,3,FALSE)),"Donnée automatique",VLOOKUP(I482,'Base de données'!$C$5:$E$46,3,FALSE))</f>
        <v>Donnée automatique</v>
      </c>
      <c r="L482" s="28"/>
      <c r="M482" s="53"/>
      <c r="N482" s="53" t="str">
        <f t="shared" si="16"/>
        <v>Ne pas compléter</v>
      </c>
      <c r="O482" s="28" t="str">
        <f t="shared" si="17"/>
        <v>Ne pas compléter</v>
      </c>
      <c r="P482" s="28"/>
      <c r="Q482" s="28"/>
      <c r="R482" s="28"/>
      <c r="S482" s="28"/>
      <c r="T482" s="28"/>
      <c r="U482" s="57" t="str">
        <f>IF(ISNA(VLOOKUP(I482,'Base de données'!$G$26:$H$63,2,FALSE)),"Donnée automatique",VLOOKUP(I482,'Base de données'!$G$26:$H$63,2,FALSE))</f>
        <v>Donnée automatique</v>
      </c>
    </row>
    <row r="483" spans="1:21" x14ac:dyDescent="0.2">
      <c r="A483" s="27"/>
      <c r="B483" s="46"/>
      <c r="C483" s="28"/>
      <c r="D483" s="28"/>
      <c r="E483" s="28"/>
      <c r="F483" s="28"/>
      <c r="G483" s="54"/>
      <c r="H483" s="28"/>
      <c r="I483" s="28"/>
      <c r="J483" s="18" t="e">
        <f>VLOOKUP(I483,'Base de données'!$C$5:$E$46,2,FALSE)</f>
        <v>#N/A</v>
      </c>
      <c r="K483" s="44" t="str">
        <f>IF(ISNA(VLOOKUP(I483,'Base de données'!$C$5:$E$46,3,FALSE)),"Donnée automatique",VLOOKUP(I483,'Base de données'!$C$5:$E$46,3,FALSE))</f>
        <v>Donnée automatique</v>
      </c>
      <c r="L483" s="28"/>
      <c r="M483" s="53"/>
      <c r="N483" s="53" t="str">
        <f t="shared" si="16"/>
        <v>Ne pas compléter</v>
      </c>
      <c r="O483" s="28" t="str">
        <f t="shared" si="17"/>
        <v>Ne pas compléter</v>
      </c>
      <c r="P483" s="28"/>
      <c r="Q483" s="28"/>
      <c r="R483" s="28"/>
      <c r="S483" s="28"/>
      <c r="T483" s="28"/>
      <c r="U483" s="57" t="str">
        <f>IF(ISNA(VLOOKUP(I483,'Base de données'!$G$26:$H$63,2,FALSE)),"Donnée automatique",VLOOKUP(I483,'Base de données'!$G$26:$H$63,2,FALSE))</f>
        <v>Donnée automatique</v>
      </c>
    </row>
    <row r="484" spans="1:21" x14ac:dyDescent="0.2">
      <c r="A484" s="27"/>
      <c r="B484" s="46"/>
      <c r="C484" s="28"/>
      <c r="D484" s="28"/>
      <c r="E484" s="28"/>
      <c r="F484" s="28"/>
      <c r="G484" s="54"/>
      <c r="H484" s="28"/>
      <c r="I484" s="28"/>
      <c r="J484" s="18" t="e">
        <f>VLOOKUP(I484,'Base de données'!$C$5:$E$46,2,FALSE)</f>
        <v>#N/A</v>
      </c>
      <c r="K484" s="44" t="str">
        <f>IF(ISNA(VLOOKUP(I484,'Base de données'!$C$5:$E$46,3,FALSE)),"Donnée automatique",VLOOKUP(I484,'Base de données'!$C$5:$E$46,3,FALSE))</f>
        <v>Donnée automatique</v>
      </c>
      <c r="L484" s="28"/>
      <c r="M484" s="53"/>
      <c r="N484" s="53" t="str">
        <f t="shared" si="16"/>
        <v>Ne pas compléter</v>
      </c>
      <c r="O484" s="28" t="str">
        <f t="shared" si="17"/>
        <v>Ne pas compléter</v>
      </c>
      <c r="P484" s="28"/>
      <c r="Q484" s="28"/>
      <c r="R484" s="28"/>
      <c r="S484" s="28"/>
      <c r="T484" s="28"/>
      <c r="U484" s="57" t="str">
        <f>IF(ISNA(VLOOKUP(I484,'Base de données'!$G$26:$H$63,2,FALSE)),"Donnée automatique",VLOOKUP(I484,'Base de données'!$G$26:$H$63,2,FALSE))</f>
        <v>Donnée automatique</v>
      </c>
    </row>
    <row r="485" spans="1:21" x14ac:dyDescent="0.2">
      <c r="A485" s="27"/>
      <c r="B485" s="46"/>
      <c r="C485" s="28"/>
      <c r="D485" s="28"/>
      <c r="E485" s="28"/>
      <c r="F485" s="28"/>
      <c r="G485" s="54"/>
      <c r="H485" s="28"/>
      <c r="I485" s="28"/>
      <c r="J485" s="18" t="e">
        <f>VLOOKUP(I485,'Base de données'!$C$5:$E$46,2,FALSE)</f>
        <v>#N/A</v>
      </c>
      <c r="K485" s="44" t="str">
        <f>IF(ISNA(VLOOKUP(I485,'Base de données'!$C$5:$E$46,3,FALSE)),"Donnée automatique",VLOOKUP(I485,'Base de données'!$C$5:$E$46,3,FALSE))</f>
        <v>Donnée automatique</v>
      </c>
      <c r="L485" s="28"/>
      <c r="M485" s="53"/>
      <c r="N485" s="53" t="str">
        <f t="shared" si="16"/>
        <v>Ne pas compléter</v>
      </c>
      <c r="O485" s="28" t="str">
        <f t="shared" si="17"/>
        <v>Ne pas compléter</v>
      </c>
      <c r="P485" s="28"/>
      <c r="Q485" s="28"/>
      <c r="R485" s="28"/>
      <c r="S485" s="28"/>
      <c r="T485" s="28"/>
      <c r="U485" s="57" t="str">
        <f>IF(ISNA(VLOOKUP(I485,'Base de données'!$G$26:$H$63,2,FALSE)),"Donnée automatique",VLOOKUP(I485,'Base de données'!$G$26:$H$63,2,FALSE))</f>
        <v>Donnée automatique</v>
      </c>
    </row>
    <row r="486" spans="1:21" x14ac:dyDescent="0.2">
      <c r="A486" s="27"/>
      <c r="B486" s="46"/>
      <c r="C486" s="28"/>
      <c r="D486" s="28"/>
      <c r="E486" s="28"/>
      <c r="F486" s="28"/>
      <c r="G486" s="54"/>
      <c r="H486" s="28"/>
      <c r="I486" s="28"/>
      <c r="J486" s="18" t="e">
        <f>VLOOKUP(I486,'Base de données'!$C$5:$E$46,2,FALSE)</f>
        <v>#N/A</v>
      </c>
      <c r="K486" s="44" t="str">
        <f>IF(ISNA(VLOOKUP(I486,'Base de données'!$C$5:$E$46,3,FALSE)),"Donnée automatique",VLOOKUP(I486,'Base de données'!$C$5:$E$46,3,FALSE))</f>
        <v>Donnée automatique</v>
      </c>
      <c r="L486" s="28"/>
      <c r="M486" s="53"/>
      <c r="N486" s="53" t="str">
        <f t="shared" si="16"/>
        <v>Ne pas compléter</v>
      </c>
      <c r="O486" s="28" t="str">
        <f t="shared" si="17"/>
        <v>Ne pas compléter</v>
      </c>
      <c r="P486" s="28"/>
      <c r="Q486" s="28"/>
      <c r="R486" s="28"/>
      <c r="S486" s="28"/>
      <c r="T486" s="28"/>
      <c r="U486" s="57" t="str">
        <f>IF(ISNA(VLOOKUP(I486,'Base de données'!$G$26:$H$63,2,FALSE)),"Donnée automatique",VLOOKUP(I486,'Base de données'!$G$26:$H$63,2,FALSE))</f>
        <v>Donnée automatique</v>
      </c>
    </row>
    <row r="487" spans="1:21" x14ac:dyDescent="0.2">
      <c r="A487" s="27"/>
      <c r="B487" s="46"/>
      <c r="C487" s="28"/>
      <c r="D487" s="28"/>
      <c r="E487" s="28"/>
      <c r="F487" s="28"/>
      <c r="G487" s="54"/>
      <c r="H487" s="28"/>
      <c r="I487" s="28"/>
      <c r="J487" s="18" t="e">
        <f>VLOOKUP(I487,'Base de données'!$C$5:$E$46,2,FALSE)</f>
        <v>#N/A</v>
      </c>
      <c r="K487" s="44" t="str">
        <f>IF(ISNA(VLOOKUP(I487,'Base de données'!$C$5:$E$46,3,FALSE)),"Donnée automatique",VLOOKUP(I487,'Base de données'!$C$5:$E$46,3,FALSE))</f>
        <v>Donnée automatique</v>
      </c>
      <c r="L487" s="28"/>
      <c r="M487" s="53"/>
      <c r="N487" s="53" t="str">
        <f t="shared" si="16"/>
        <v>Ne pas compléter</v>
      </c>
      <c r="O487" s="28" t="str">
        <f t="shared" si="17"/>
        <v>Ne pas compléter</v>
      </c>
      <c r="P487" s="28"/>
      <c r="Q487" s="28"/>
      <c r="R487" s="28"/>
      <c r="S487" s="28"/>
      <c r="T487" s="28"/>
      <c r="U487" s="57" t="str">
        <f>IF(ISNA(VLOOKUP(I487,'Base de données'!$G$26:$H$63,2,FALSE)),"Donnée automatique",VLOOKUP(I487,'Base de données'!$G$26:$H$63,2,FALSE))</f>
        <v>Donnée automatique</v>
      </c>
    </row>
    <row r="488" spans="1:21" x14ac:dyDescent="0.2">
      <c r="A488" s="27"/>
      <c r="B488" s="46"/>
      <c r="C488" s="28"/>
      <c r="D488" s="28"/>
      <c r="E488" s="28"/>
      <c r="F488" s="28"/>
      <c r="G488" s="54"/>
      <c r="H488" s="28"/>
      <c r="I488" s="28"/>
      <c r="J488" s="18" t="e">
        <f>VLOOKUP(I488,'Base de données'!$C$5:$E$46,2,FALSE)</f>
        <v>#N/A</v>
      </c>
      <c r="K488" s="44" t="str">
        <f>IF(ISNA(VLOOKUP(I488,'Base de données'!$C$5:$E$46,3,FALSE)),"Donnée automatique",VLOOKUP(I488,'Base de données'!$C$5:$E$46,3,FALSE))</f>
        <v>Donnée automatique</v>
      </c>
      <c r="L488" s="28"/>
      <c r="M488" s="53"/>
      <c r="N488" s="53" t="str">
        <f t="shared" si="16"/>
        <v>Ne pas compléter</v>
      </c>
      <c r="O488" s="28" t="str">
        <f t="shared" si="17"/>
        <v>Ne pas compléter</v>
      </c>
      <c r="P488" s="28"/>
      <c r="Q488" s="28"/>
      <c r="R488" s="28"/>
      <c r="S488" s="28"/>
      <c r="T488" s="28"/>
      <c r="U488" s="57" t="str">
        <f>IF(ISNA(VLOOKUP(I488,'Base de données'!$G$26:$H$63,2,FALSE)),"Donnée automatique",VLOOKUP(I488,'Base de données'!$G$26:$H$63,2,FALSE))</f>
        <v>Donnée automatique</v>
      </c>
    </row>
    <row r="489" spans="1:21" x14ac:dyDescent="0.2">
      <c r="A489" s="27"/>
      <c r="B489" s="46"/>
      <c r="C489" s="28"/>
      <c r="D489" s="28"/>
      <c r="E489" s="28"/>
      <c r="F489" s="28"/>
      <c r="G489" s="54"/>
      <c r="H489" s="28"/>
      <c r="I489" s="28"/>
      <c r="J489" s="18" t="e">
        <f>VLOOKUP(I489,'Base de données'!$C$5:$E$46,2,FALSE)</f>
        <v>#N/A</v>
      </c>
      <c r="K489" s="44" t="str">
        <f>IF(ISNA(VLOOKUP(I489,'Base de données'!$C$5:$E$46,3,FALSE)),"Donnée automatique",VLOOKUP(I489,'Base de données'!$C$5:$E$46,3,FALSE))</f>
        <v>Donnée automatique</v>
      </c>
      <c r="L489" s="28"/>
      <c r="M489" s="53"/>
      <c r="N489" s="53" t="str">
        <f t="shared" si="16"/>
        <v>Ne pas compléter</v>
      </c>
      <c r="O489" s="28" t="str">
        <f t="shared" si="17"/>
        <v>Ne pas compléter</v>
      </c>
      <c r="P489" s="28"/>
      <c r="Q489" s="28"/>
      <c r="R489" s="28"/>
      <c r="S489" s="28"/>
      <c r="T489" s="28"/>
      <c r="U489" s="57" t="str">
        <f>IF(ISNA(VLOOKUP(I489,'Base de données'!$G$26:$H$63,2,FALSE)),"Donnée automatique",VLOOKUP(I489,'Base de données'!$G$26:$H$63,2,FALSE))</f>
        <v>Donnée automatique</v>
      </c>
    </row>
    <row r="490" spans="1:21" x14ac:dyDescent="0.2">
      <c r="A490" s="27"/>
      <c r="B490" s="46"/>
      <c r="C490" s="28"/>
      <c r="D490" s="28"/>
      <c r="E490" s="28"/>
      <c r="F490" s="28"/>
      <c r="G490" s="54"/>
      <c r="H490" s="28"/>
      <c r="I490" s="28"/>
      <c r="J490" s="18" t="e">
        <f>VLOOKUP(I490,'Base de données'!$C$5:$E$46,2,FALSE)</f>
        <v>#N/A</v>
      </c>
      <c r="K490" s="44" t="str">
        <f>IF(ISNA(VLOOKUP(I490,'Base de données'!$C$5:$E$46,3,FALSE)),"Donnée automatique",VLOOKUP(I490,'Base de données'!$C$5:$E$46,3,FALSE))</f>
        <v>Donnée automatique</v>
      </c>
      <c r="L490" s="28"/>
      <c r="M490" s="53"/>
      <c r="N490" s="53" t="str">
        <f t="shared" si="16"/>
        <v>Ne pas compléter</v>
      </c>
      <c r="O490" s="28" t="str">
        <f t="shared" si="17"/>
        <v>Ne pas compléter</v>
      </c>
      <c r="P490" s="28"/>
      <c r="Q490" s="28"/>
      <c r="R490" s="28"/>
      <c r="S490" s="28"/>
      <c r="T490" s="28"/>
      <c r="U490" s="57" t="str">
        <f>IF(ISNA(VLOOKUP(I490,'Base de données'!$G$26:$H$63,2,FALSE)),"Donnée automatique",VLOOKUP(I490,'Base de données'!$G$26:$H$63,2,FALSE))</f>
        <v>Donnée automatique</v>
      </c>
    </row>
    <row r="491" spans="1:21" x14ac:dyDescent="0.2">
      <c r="A491" s="27"/>
      <c r="B491" s="46"/>
      <c r="C491" s="28"/>
      <c r="D491" s="28"/>
      <c r="E491" s="28"/>
      <c r="F491" s="28"/>
      <c r="G491" s="54"/>
      <c r="H491" s="28"/>
      <c r="I491" s="28"/>
      <c r="J491" s="18" t="e">
        <f>VLOOKUP(I491,'Base de données'!$C$5:$E$46,2,FALSE)</f>
        <v>#N/A</v>
      </c>
      <c r="K491" s="44" t="str">
        <f>IF(ISNA(VLOOKUP(I491,'Base de données'!$C$5:$E$46,3,FALSE)),"Donnée automatique",VLOOKUP(I491,'Base de données'!$C$5:$E$46,3,FALSE))</f>
        <v>Donnée automatique</v>
      </c>
      <c r="L491" s="28"/>
      <c r="M491" s="53"/>
      <c r="N491" s="53" t="str">
        <f t="shared" si="16"/>
        <v>Ne pas compléter</v>
      </c>
      <c r="O491" s="28" t="str">
        <f t="shared" si="17"/>
        <v>Ne pas compléter</v>
      </c>
      <c r="P491" s="28"/>
      <c r="Q491" s="28"/>
      <c r="R491" s="28"/>
      <c r="S491" s="28"/>
      <c r="T491" s="28"/>
      <c r="U491" s="57" t="str">
        <f>IF(ISNA(VLOOKUP(I491,'Base de données'!$G$26:$H$63,2,FALSE)),"Donnée automatique",VLOOKUP(I491,'Base de données'!$G$26:$H$63,2,FALSE))</f>
        <v>Donnée automatique</v>
      </c>
    </row>
    <row r="492" spans="1:21" x14ac:dyDescent="0.2">
      <c r="A492" s="27"/>
      <c r="B492" s="46"/>
      <c r="C492" s="28"/>
      <c r="D492" s="28"/>
      <c r="E492" s="28"/>
      <c r="F492" s="28"/>
      <c r="G492" s="54"/>
      <c r="H492" s="28"/>
      <c r="I492" s="28"/>
      <c r="J492" s="18" t="e">
        <f>VLOOKUP(I492,'Base de données'!$C$5:$E$46,2,FALSE)</f>
        <v>#N/A</v>
      </c>
      <c r="K492" s="44" t="str">
        <f>IF(ISNA(VLOOKUP(I492,'Base de données'!$C$5:$E$46,3,FALSE)),"Donnée automatique",VLOOKUP(I492,'Base de données'!$C$5:$E$46,3,FALSE))</f>
        <v>Donnée automatique</v>
      </c>
      <c r="L492" s="28"/>
      <c r="M492" s="53"/>
      <c r="N492" s="53" t="str">
        <f t="shared" si="16"/>
        <v>Ne pas compléter</v>
      </c>
      <c r="O492" s="28" t="str">
        <f t="shared" si="17"/>
        <v>Ne pas compléter</v>
      </c>
      <c r="P492" s="28"/>
      <c r="Q492" s="28"/>
      <c r="R492" s="28"/>
      <c r="S492" s="28"/>
      <c r="T492" s="28"/>
      <c r="U492" s="57" t="str">
        <f>IF(ISNA(VLOOKUP(I492,'Base de données'!$G$26:$H$63,2,FALSE)),"Donnée automatique",VLOOKUP(I492,'Base de données'!$G$26:$H$63,2,FALSE))</f>
        <v>Donnée automatique</v>
      </c>
    </row>
    <row r="493" spans="1:21" x14ac:dyDescent="0.2">
      <c r="A493" s="27"/>
      <c r="B493" s="46"/>
      <c r="C493" s="28"/>
      <c r="D493" s="28"/>
      <c r="E493" s="28"/>
      <c r="F493" s="28"/>
      <c r="G493" s="54"/>
      <c r="H493" s="28"/>
      <c r="I493" s="28"/>
      <c r="J493" s="18" t="e">
        <f>VLOOKUP(I493,'Base de données'!$C$5:$E$46,2,FALSE)</f>
        <v>#N/A</v>
      </c>
      <c r="K493" s="44" t="str">
        <f>IF(ISNA(VLOOKUP(I493,'Base de données'!$C$5:$E$46,3,FALSE)),"Donnée automatique",VLOOKUP(I493,'Base de données'!$C$5:$E$46,3,FALSE))</f>
        <v>Donnée automatique</v>
      </c>
      <c r="L493" s="28"/>
      <c r="M493" s="53"/>
      <c r="N493" s="53" t="str">
        <f t="shared" si="16"/>
        <v>Ne pas compléter</v>
      </c>
      <c r="O493" s="28" t="str">
        <f t="shared" si="17"/>
        <v>Ne pas compléter</v>
      </c>
      <c r="P493" s="28"/>
      <c r="Q493" s="28"/>
      <c r="R493" s="28"/>
      <c r="S493" s="28"/>
      <c r="T493" s="28"/>
      <c r="U493" s="57" t="str">
        <f>IF(ISNA(VLOOKUP(I493,'Base de données'!$G$26:$H$63,2,FALSE)),"Donnée automatique",VLOOKUP(I493,'Base de données'!$G$26:$H$63,2,FALSE))</f>
        <v>Donnée automatique</v>
      </c>
    </row>
    <row r="494" spans="1:21" x14ac:dyDescent="0.2">
      <c r="A494" s="27"/>
      <c r="B494" s="46"/>
      <c r="C494" s="28"/>
      <c r="D494" s="28"/>
      <c r="E494" s="28"/>
      <c r="F494" s="28"/>
      <c r="G494" s="54"/>
      <c r="H494" s="28"/>
      <c r="I494" s="28"/>
      <c r="J494" s="18" t="e">
        <f>VLOOKUP(I494,'Base de données'!$C$5:$E$46,2,FALSE)</f>
        <v>#N/A</v>
      </c>
      <c r="K494" s="44" t="str">
        <f>IF(ISNA(VLOOKUP(I494,'Base de données'!$C$5:$E$46,3,FALSE)),"Donnée automatique",VLOOKUP(I494,'Base de données'!$C$5:$E$46,3,FALSE))</f>
        <v>Donnée automatique</v>
      </c>
      <c r="L494" s="28"/>
      <c r="M494" s="53"/>
      <c r="N494" s="53" t="str">
        <f t="shared" si="16"/>
        <v>Ne pas compléter</v>
      </c>
      <c r="O494" s="28" t="str">
        <f t="shared" si="17"/>
        <v>Ne pas compléter</v>
      </c>
      <c r="P494" s="28"/>
      <c r="Q494" s="28"/>
      <c r="R494" s="28"/>
      <c r="S494" s="28"/>
      <c r="T494" s="28"/>
      <c r="U494" s="57" t="str">
        <f>IF(ISNA(VLOOKUP(I494,'Base de données'!$G$26:$H$63,2,FALSE)),"Donnée automatique",VLOOKUP(I494,'Base de données'!$G$26:$H$63,2,FALSE))</f>
        <v>Donnée automatique</v>
      </c>
    </row>
    <row r="495" spans="1:21" x14ac:dyDescent="0.2">
      <c r="A495" s="27"/>
      <c r="B495" s="46"/>
      <c r="C495" s="28"/>
      <c r="D495" s="28"/>
      <c r="E495" s="28"/>
      <c r="F495" s="28"/>
      <c r="G495" s="54"/>
      <c r="H495" s="28"/>
      <c r="I495" s="28"/>
      <c r="J495" s="18" t="e">
        <f>VLOOKUP(I495,'Base de données'!$C$5:$E$46,2,FALSE)</f>
        <v>#N/A</v>
      </c>
      <c r="K495" s="44" t="str">
        <f>IF(ISNA(VLOOKUP(I495,'Base de données'!$C$5:$E$46,3,FALSE)),"Donnée automatique",VLOOKUP(I495,'Base de données'!$C$5:$E$46,3,FALSE))</f>
        <v>Donnée automatique</v>
      </c>
      <c r="L495" s="28"/>
      <c r="M495" s="53"/>
      <c r="N495" s="53" t="str">
        <f t="shared" si="16"/>
        <v>Ne pas compléter</v>
      </c>
      <c r="O495" s="28" t="str">
        <f t="shared" si="17"/>
        <v>Ne pas compléter</v>
      </c>
      <c r="P495" s="28"/>
      <c r="Q495" s="28"/>
      <c r="R495" s="28"/>
      <c r="S495" s="28"/>
      <c r="T495" s="28"/>
      <c r="U495" s="57" t="str">
        <f>IF(ISNA(VLOOKUP(I495,'Base de données'!$G$26:$H$63,2,FALSE)),"Donnée automatique",VLOOKUP(I495,'Base de données'!$G$26:$H$63,2,FALSE))</f>
        <v>Donnée automatique</v>
      </c>
    </row>
    <row r="496" spans="1:21" x14ac:dyDescent="0.2">
      <c r="A496" s="27"/>
      <c r="B496" s="46"/>
      <c r="C496" s="28"/>
      <c r="D496" s="28"/>
      <c r="E496" s="28"/>
      <c r="F496" s="28"/>
      <c r="G496" s="54"/>
      <c r="H496" s="28"/>
      <c r="I496" s="28"/>
      <c r="J496" s="18" t="e">
        <f>VLOOKUP(I496,'Base de données'!$C$5:$E$46,2,FALSE)</f>
        <v>#N/A</v>
      </c>
      <c r="K496" s="44" t="str">
        <f>IF(ISNA(VLOOKUP(I496,'Base de données'!$C$5:$E$46,3,FALSE)),"Donnée automatique",VLOOKUP(I496,'Base de données'!$C$5:$E$46,3,FALSE))</f>
        <v>Donnée automatique</v>
      </c>
      <c r="L496" s="28"/>
      <c r="M496" s="53"/>
      <c r="N496" s="53" t="str">
        <f t="shared" si="16"/>
        <v>Ne pas compléter</v>
      </c>
      <c r="O496" s="28" t="str">
        <f t="shared" si="17"/>
        <v>Ne pas compléter</v>
      </c>
      <c r="P496" s="28"/>
      <c r="Q496" s="28"/>
      <c r="R496" s="28"/>
      <c r="S496" s="28"/>
      <c r="T496" s="28"/>
      <c r="U496" s="57" t="str">
        <f>IF(ISNA(VLOOKUP(I496,'Base de données'!$G$26:$H$63,2,FALSE)),"Donnée automatique",VLOOKUP(I496,'Base de données'!$G$26:$H$63,2,FALSE))</f>
        <v>Donnée automatique</v>
      </c>
    </row>
    <row r="497" spans="1:21" x14ac:dyDescent="0.2">
      <c r="A497" s="27"/>
      <c r="B497" s="46"/>
      <c r="C497" s="28"/>
      <c r="D497" s="28"/>
      <c r="E497" s="28"/>
      <c r="F497" s="28"/>
      <c r="G497" s="54"/>
      <c r="H497" s="28"/>
      <c r="I497" s="28"/>
      <c r="J497" s="18" t="e">
        <f>VLOOKUP(I497,'Base de données'!$C$5:$E$46,2,FALSE)</f>
        <v>#N/A</v>
      </c>
      <c r="K497" s="44" t="str">
        <f>IF(ISNA(VLOOKUP(I497,'Base de données'!$C$5:$E$46,3,FALSE)),"Donnée automatique",VLOOKUP(I497,'Base de données'!$C$5:$E$46,3,FALSE))</f>
        <v>Donnée automatique</v>
      </c>
      <c r="L497" s="28"/>
      <c r="M497" s="53"/>
      <c r="N497" s="53" t="str">
        <f t="shared" si="16"/>
        <v>Ne pas compléter</v>
      </c>
      <c r="O497" s="28" t="str">
        <f t="shared" si="17"/>
        <v>Ne pas compléter</v>
      </c>
      <c r="P497" s="28"/>
      <c r="Q497" s="28"/>
      <c r="R497" s="28"/>
      <c r="S497" s="28"/>
      <c r="T497" s="28"/>
      <c r="U497" s="57" t="str">
        <f>IF(ISNA(VLOOKUP(I497,'Base de données'!$G$26:$H$63,2,FALSE)),"Donnée automatique",VLOOKUP(I497,'Base de données'!$G$26:$H$63,2,FALSE))</f>
        <v>Donnée automatique</v>
      </c>
    </row>
    <row r="498" spans="1:21" x14ac:dyDescent="0.2">
      <c r="A498" s="27"/>
      <c r="B498" s="46"/>
      <c r="C498" s="28"/>
      <c r="D498" s="28"/>
      <c r="E498" s="28"/>
      <c r="F498" s="28"/>
      <c r="G498" s="54"/>
      <c r="H498" s="28"/>
      <c r="I498" s="28"/>
      <c r="J498" s="18" t="e">
        <f>VLOOKUP(I498,'Base de données'!$C$5:$E$46,2,FALSE)</f>
        <v>#N/A</v>
      </c>
      <c r="K498" s="44" t="str">
        <f>IF(ISNA(VLOOKUP(I498,'Base de données'!$C$5:$E$46,3,FALSE)),"Donnée automatique",VLOOKUP(I498,'Base de données'!$C$5:$E$46,3,FALSE))</f>
        <v>Donnée automatique</v>
      </c>
      <c r="L498" s="28"/>
      <c r="M498" s="53"/>
      <c r="N498" s="53" t="str">
        <f t="shared" si="16"/>
        <v>Ne pas compléter</v>
      </c>
      <c r="O498" s="28" t="str">
        <f t="shared" si="17"/>
        <v>Ne pas compléter</v>
      </c>
      <c r="P498" s="28"/>
      <c r="Q498" s="28"/>
      <c r="R498" s="28"/>
      <c r="S498" s="28"/>
      <c r="T498" s="28"/>
      <c r="U498" s="57" t="str">
        <f>IF(ISNA(VLOOKUP(I498,'Base de données'!$G$26:$H$63,2,FALSE)),"Donnée automatique",VLOOKUP(I498,'Base de données'!$G$26:$H$63,2,FALSE))</f>
        <v>Donnée automatique</v>
      </c>
    </row>
    <row r="499" spans="1:21" x14ac:dyDescent="0.2">
      <c r="A499" s="27"/>
      <c r="B499" s="46"/>
      <c r="C499" s="28"/>
      <c r="D499" s="28"/>
      <c r="E499" s="28"/>
      <c r="F499" s="28"/>
      <c r="G499" s="54"/>
      <c r="H499" s="28"/>
      <c r="I499" s="28"/>
      <c r="J499" s="18" t="e">
        <f>VLOOKUP(I499,'Base de données'!$C$5:$E$46,2,FALSE)</f>
        <v>#N/A</v>
      </c>
      <c r="K499" s="44" t="str">
        <f>IF(ISNA(VLOOKUP(I499,'Base de données'!$C$5:$E$46,3,FALSE)),"Donnée automatique",VLOOKUP(I499,'Base de données'!$C$5:$E$46,3,FALSE))</f>
        <v>Donnée automatique</v>
      </c>
      <c r="L499" s="28"/>
      <c r="M499" s="53"/>
      <c r="N499" s="53" t="str">
        <f t="shared" si="16"/>
        <v>Ne pas compléter</v>
      </c>
      <c r="O499" s="28" t="str">
        <f t="shared" si="17"/>
        <v>Ne pas compléter</v>
      </c>
      <c r="P499" s="28"/>
      <c r="Q499" s="28"/>
      <c r="R499" s="28"/>
      <c r="S499" s="28"/>
      <c r="T499" s="28"/>
      <c r="U499" s="57" t="str">
        <f>IF(ISNA(VLOOKUP(I499,'Base de données'!$G$26:$H$63,2,FALSE)),"Donnée automatique",VLOOKUP(I499,'Base de données'!$G$26:$H$63,2,FALSE))</f>
        <v>Donnée automatique</v>
      </c>
    </row>
    <row r="500" spans="1:21" x14ac:dyDescent="0.2">
      <c r="A500" s="27"/>
      <c r="B500" s="46"/>
      <c r="C500" s="28"/>
      <c r="D500" s="28"/>
      <c r="E500" s="28"/>
      <c r="F500" s="28"/>
      <c r="G500" s="54"/>
      <c r="H500" s="28"/>
      <c r="I500" s="28"/>
      <c r="J500" s="18" t="e">
        <f>VLOOKUP(I500,'Base de données'!$C$5:$E$46,2,FALSE)</f>
        <v>#N/A</v>
      </c>
      <c r="K500" s="44" t="str">
        <f>IF(ISNA(VLOOKUP(I500,'Base de données'!$C$5:$E$46,3,FALSE)),"Donnée automatique",VLOOKUP(I500,'Base de données'!$C$5:$E$46,3,FALSE))</f>
        <v>Donnée automatique</v>
      </c>
      <c r="L500" s="28"/>
      <c r="M500" s="53"/>
      <c r="N500" s="53" t="str">
        <f t="shared" si="16"/>
        <v>Ne pas compléter</v>
      </c>
      <c r="O500" s="28" t="str">
        <f t="shared" si="17"/>
        <v>Ne pas compléter</v>
      </c>
      <c r="P500" s="28"/>
      <c r="Q500" s="28"/>
      <c r="R500" s="28"/>
      <c r="S500" s="28"/>
      <c r="T500" s="28"/>
      <c r="U500" s="57" t="str">
        <f>IF(ISNA(VLOOKUP(I500,'Base de données'!$G$26:$H$63,2,FALSE)),"Donnée automatique",VLOOKUP(I500,'Base de données'!$G$26:$H$63,2,FALSE))</f>
        <v>Donnée automatique</v>
      </c>
    </row>
    <row r="501" spans="1:21" x14ac:dyDescent="0.2">
      <c r="A501" s="27"/>
      <c r="B501" s="46"/>
      <c r="C501" s="28"/>
      <c r="D501" s="28"/>
      <c r="E501" s="28"/>
      <c r="F501" s="28"/>
      <c r="G501" s="54"/>
      <c r="H501" s="28"/>
      <c r="I501" s="28"/>
      <c r="J501" s="18" t="e">
        <f>VLOOKUP(I501,'Base de données'!$C$5:$E$46,2,FALSE)</f>
        <v>#N/A</v>
      </c>
      <c r="K501" s="44" t="str">
        <f>IF(ISNA(VLOOKUP(I501,'Base de données'!$C$5:$E$46,3,FALSE)),"Donnée automatique",VLOOKUP(I501,'Base de données'!$C$5:$E$46,3,FALSE))</f>
        <v>Donnée automatique</v>
      </c>
      <c r="L501" s="28"/>
      <c r="M501" s="53"/>
      <c r="N501" s="53" t="str">
        <f t="shared" si="16"/>
        <v>Ne pas compléter</v>
      </c>
      <c r="O501" s="28" t="str">
        <f t="shared" si="17"/>
        <v>Ne pas compléter</v>
      </c>
      <c r="P501" s="28"/>
      <c r="Q501" s="28"/>
      <c r="R501" s="28"/>
      <c r="S501" s="28"/>
      <c r="T501" s="28"/>
      <c r="U501" s="57" t="str">
        <f>IF(ISNA(VLOOKUP(I501,'Base de données'!$G$26:$H$63,2,FALSE)),"Donnée automatique",VLOOKUP(I501,'Base de données'!$G$26:$H$63,2,FALSE))</f>
        <v>Donnée automatique</v>
      </c>
    </row>
    <row r="502" spans="1:21" x14ac:dyDescent="0.2">
      <c r="A502" s="27"/>
      <c r="B502" s="46"/>
      <c r="C502" s="28"/>
      <c r="D502" s="28"/>
      <c r="E502" s="28"/>
      <c r="F502" s="28"/>
      <c r="G502" s="54"/>
      <c r="H502" s="28"/>
      <c r="I502" s="28"/>
      <c r="J502" s="18" t="e">
        <f>VLOOKUP(I502,'Base de données'!$C$5:$E$46,2,FALSE)</f>
        <v>#N/A</v>
      </c>
      <c r="K502" s="44" t="str">
        <f>IF(ISNA(VLOOKUP(I502,'Base de données'!$C$5:$E$46,3,FALSE)),"Donnée automatique",VLOOKUP(I502,'Base de données'!$C$5:$E$46,3,FALSE))</f>
        <v>Donnée automatique</v>
      </c>
      <c r="L502" s="28"/>
      <c r="M502" s="53"/>
      <c r="N502" s="53" t="str">
        <f t="shared" si="16"/>
        <v>Ne pas compléter</v>
      </c>
      <c r="O502" s="28" t="str">
        <f t="shared" si="17"/>
        <v>Ne pas compléter</v>
      </c>
      <c r="P502" s="28"/>
      <c r="Q502" s="28"/>
      <c r="R502" s="28"/>
      <c r="S502" s="28"/>
      <c r="T502" s="28"/>
      <c r="U502" s="57" t="str">
        <f>IF(ISNA(VLOOKUP(I502,'Base de données'!$G$26:$H$63,2,FALSE)),"Donnée automatique",VLOOKUP(I502,'Base de données'!$G$26:$H$63,2,FALSE))</f>
        <v>Donnée automatique</v>
      </c>
    </row>
    <row r="503" spans="1:21" x14ac:dyDescent="0.2">
      <c r="A503" s="27"/>
      <c r="B503" s="46"/>
      <c r="C503" s="28"/>
      <c r="D503" s="28"/>
      <c r="E503" s="28"/>
      <c r="F503" s="28"/>
      <c r="G503" s="54"/>
      <c r="H503" s="28"/>
      <c r="I503" s="28"/>
      <c r="J503" s="18" t="e">
        <f>VLOOKUP(I503,'Base de données'!$C$5:$E$46,2,FALSE)</f>
        <v>#N/A</v>
      </c>
      <c r="K503" s="44" t="str">
        <f>IF(ISNA(VLOOKUP(I503,'Base de données'!$C$5:$E$46,3,FALSE)),"Donnée automatique",VLOOKUP(I503,'Base de données'!$C$5:$E$46,3,FALSE))</f>
        <v>Donnée automatique</v>
      </c>
      <c r="L503" s="28"/>
      <c r="M503" s="53"/>
      <c r="N503" s="53" t="str">
        <f t="shared" si="16"/>
        <v>Ne pas compléter</v>
      </c>
      <c r="O503" s="28" t="str">
        <f t="shared" si="17"/>
        <v>Ne pas compléter</v>
      </c>
      <c r="P503" s="28"/>
      <c r="Q503" s="28"/>
      <c r="R503" s="28"/>
      <c r="S503" s="28"/>
      <c r="T503" s="28"/>
      <c r="U503" s="57" t="str">
        <f>IF(ISNA(VLOOKUP(I503,'Base de données'!$G$26:$H$63,2,FALSE)),"Donnée automatique",VLOOKUP(I503,'Base de données'!$G$26:$H$63,2,FALSE))</f>
        <v>Donnée automatique</v>
      </c>
    </row>
    <row r="504" spans="1:21" x14ac:dyDescent="0.2">
      <c r="A504" s="27"/>
      <c r="B504" s="46"/>
      <c r="C504" s="28"/>
      <c r="D504" s="28"/>
      <c r="E504" s="28"/>
      <c r="F504" s="28"/>
      <c r="G504" s="54"/>
      <c r="H504" s="28"/>
      <c r="I504" s="28"/>
      <c r="J504" s="18" t="e">
        <f>VLOOKUP(I504,'Base de données'!$C$5:$E$46,2,FALSE)</f>
        <v>#N/A</v>
      </c>
      <c r="K504" s="44" t="str">
        <f>IF(ISNA(VLOOKUP(I504,'Base de données'!$C$5:$E$46,3,FALSE)),"Donnée automatique",VLOOKUP(I504,'Base de données'!$C$5:$E$46,3,FALSE))</f>
        <v>Donnée automatique</v>
      </c>
      <c r="L504" s="28"/>
      <c r="M504" s="53"/>
      <c r="N504" s="53" t="str">
        <f t="shared" si="16"/>
        <v>Ne pas compléter</v>
      </c>
      <c r="O504" s="28" t="str">
        <f t="shared" si="17"/>
        <v>Ne pas compléter</v>
      </c>
      <c r="P504" s="28"/>
      <c r="Q504" s="28"/>
      <c r="R504" s="28"/>
      <c r="S504" s="28"/>
      <c r="T504" s="28"/>
      <c r="U504" s="57" t="str">
        <f>IF(ISNA(VLOOKUP(I504,'Base de données'!$G$26:$H$63,2,FALSE)),"Donnée automatique",VLOOKUP(I504,'Base de données'!$G$26:$H$63,2,FALSE))</f>
        <v>Donnée automatique</v>
      </c>
    </row>
    <row r="505" spans="1:21" x14ac:dyDescent="0.2">
      <c r="A505" s="27"/>
      <c r="B505" s="46"/>
      <c r="C505" s="28"/>
      <c r="D505" s="28"/>
      <c r="E505" s="28"/>
      <c r="F505" s="28"/>
      <c r="G505" s="54"/>
      <c r="H505" s="28"/>
      <c r="I505" s="28"/>
      <c r="J505" s="18" t="e">
        <f>VLOOKUP(I505,'Base de données'!$C$5:$E$46,2,FALSE)</f>
        <v>#N/A</v>
      </c>
      <c r="K505" s="44" t="str">
        <f>IF(ISNA(VLOOKUP(I505,'Base de données'!$C$5:$E$46,3,FALSE)),"Donnée automatique",VLOOKUP(I505,'Base de données'!$C$5:$E$46,3,FALSE))</f>
        <v>Donnée automatique</v>
      </c>
      <c r="L505" s="28"/>
      <c r="M505" s="53"/>
      <c r="N505" s="53" t="str">
        <f t="shared" si="16"/>
        <v>Ne pas compléter</v>
      </c>
      <c r="O505" s="28" t="str">
        <f t="shared" si="17"/>
        <v>Ne pas compléter</v>
      </c>
      <c r="P505" s="28"/>
      <c r="Q505" s="28"/>
      <c r="R505" s="28"/>
      <c r="S505" s="28"/>
      <c r="T505" s="28"/>
      <c r="U505" s="57" t="str">
        <f>IF(ISNA(VLOOKUP(I505,'Base de données'!$G$26:$H$63,2,FALSE)),"Donnée automatique",VLOOKUP(I505,'Base de données'!$G$26:$H$63,2,FALSE))</f>
        <v>Donnée automatique</v>
      </c>
    </row>
    <row r="506" spans="1:21" x14ac:dyDescent="0.2">
      <c r="A506" s="27"/>
      <c r="B506" s="46"/>
      <c r="C506" s="28"/>
      <c r="D506" s="28"/>
      <c r="E506" s="28"/>
      <c r="F506" s="28"/>
      <c r="G506" s="54"/>
      <c r="H506" s="28"/>
      <c r="I506" s="28"/>
      <c r="J506" s="18" t="e">
        <f>VLOOKUP(I506,'Base de données'!$C$5:$E$46,2,FALSE)</f>
        <v>#N/A</v>
      </c>
      <c r="K506" s="44" t="str">
        <f>IF(ISNA(VLOOKUP(I506,'Base de données'!$C$5:$E$46,3,FALSE)),"Donnée automatique",VLOOKUP(I506,'Base de données'!$C$5:$E$46,3,FALSE))</f>
        <v>Donnée automatique</v>
      </c>
      <c r="L506" s="28"/>
      <c r="M506" s="53"/>
      <c r="N506" s="53" t="str">
        <f t="shared" si="16"/>
        <v>Ne pas compléter</v>
      </c>
      <c r="O506" s="28" t="str">
        <f t="shared" si="17"/>
        <v>Ne pas compléter</v>
      </c>
      <c r="P506" s="28"/>
      <c r="Q506" s="28"/>
      <c r="R506" s="28"/>
      <c r="S506" s="28"/>
      <c r="T506" s="28"/>
      <c r="U506" s="57" t="str">
        <f>IF(ISNA(VLOOKUP(I506,'Base de données'!$G$26:$H$63,2,FALSE)),"Donnée automatique",VLOOKUP(I506,'Base de données'!$G$26:$H$63,2,FALSE))</f>
        <v>Donnée automatique</v>
      </c>
    </row>
    <row r="507" spans="1:21" x14ac:dyDescent="0.2">
      <c r="A507" s="27"/>
      <c r="B507" s="46"/>
      <c r="C507" s="28"/>
      <c r="D507" s="28"/>
      <c r="E507" s="28"/>
      <c r="F507" s="28"/>
      <c r="G507" s="54"/>
      <c r="H507" s="28"/>
      <c r="I507" s="28"/>
      <c r="J507" s="18" t="e">
        <f>VLOOKUP(I507,'Base de données'!$C$5:$E$46,2,FALSE)</f>
        <v>#N/A</v>
      </c>
      <c r="K507" s="44" t="str">
        <f>IF(ISNA(VLOOKUP(I507,'Base de données'!$C$5:$E$46,3,FALSE)),"Donnée automatique",VLOOKUP(I507,'Base de données'!$C$5:$E$46,3,FALSE))</f>
        <v>Donnée automatique</v>
      </c>
      <c r="L507" s="28"/>
      <c r="M507" s="53"/>
      <c r="N507" s="53" t="str">
        <f t="shared" si="16"/>
        <v>Ne pas compléter</v>
      </c>
      <c r="O507" s="28" t="str">
        <f t="shared" si="17"/>
        <v>Ne pas compléter</v>
      </c>
      <c r="P507" s="28"/>
      <c r="Q507" s="28"/>
      <c r="R507" s="28"/>
      <c r="S507" s="28"/>
      <c r="T507" s="28"/>
      <c r="U507" s="57" t="str">
        <f>IF(ISNA(VLOOKUP(I507,'Base de données'!$G$26:$H$63,2,FALSE)),"Donnée automatique",VLOOKUP(I507,'Base de données'!$G$26:$H$63,2,FALSE))</f>
        <v>Donnée automatique</v>
      </c>
    </row>
    <row r="508" spans="1:21" x14ac:dyDescent="0.2">
      <c r="A508" s="27"/>
      <c r="B508" s="46"/>
      <c r="C508" s="28"/>
      <c r="D508" s="28"/>
      <c r="E508" s="28"/>
      <c r="F508" s="28"/>
      <c r="G508" s="54"/>
      <c r="H508" s="28"/>
      <c r="I508" s="28"/>
      <c r="J508" s="18" t="e">
        <f>VLOOKUP(I508,'Base de données'!$C$5:$E$46,2,FALSE)</f>
        <v>#N/A</v>
      </c>
      <c r="K508" s="44" t="str">
        <f>IF(ISNA(VLOOKUP(I508,'Base de données'!$C$5:$E$46,3,FALSE)),"Donnée automatique",VLOOKUP(I508,'Base de données'!$C$5:$E$46,3,FALSE))</f>
        <v>Donnée automatique</v>
      </c>
      <c r="L508" s="28"/>
      <c r="M508" s="53"/>
      <c r="N508" s="53" t="str">
        <f t="shared" si="16"/>
        <v>Ne pas compléter</v>
      </c>
      <c r="O508" s="28" t="str">
        <f t="shared" si="17"/>
        <v>Ne pas compléter</v>
      </c>
      <c r="P508" s="28"/>
      <c r="Q508" s="28"/>
      <c r="R508" s="28"/>
      <c r="S508" s="28"/>
      <c r="T508" s="28"/>
      <c r="U508" s="57" t="str">
        <f>IF(ISNA(VLOOKUP(I508,'Base de données'!$G$26:$H$63,2,FALSE)),"Donnée automatique",VLOOKUP(I508,'Base de données'!$G$26:$H$63,2,FALSE))</f>
        <v>Donnée automatique</v>
      </c>
    </row>
    <row r="509" spans="1:21" x14ac:dyDescent="0.2">
      <c r="A509" s="27"/>
      <c r="B509" s="46"/>
      <c r="C509" s="28"/>
      <c r="D509" s="28"/>
      <c r="E509" s="28"/>
      <c r="F509" s="28"/>
      <c r="G509" s="54"/>
      <c r="H509" s="28"/>
      <c r="I509" s="28"/>
      <c r="J509" s="18" t="e">
        <f>VLOOKUP(I509,'Base de données'!$C$5:$E$46,2,FALSE)</f>
        <v>#N/A</v>
      </c>
      <c r="K509" s="44" t="str">
        <f>IF(ISNA(VLOOKUP(I509,'Base de données'!$C$5:$E$46,3,FALSE)),"Donnée automatique",VLOOKUP(I509,'Base de données'!$C$5:$E$46,3,FALSE))</f>
        <v>Donnée automatique</v>
      </c>
      <c r="L509" s="28"/>
      <c r="M509" s="53"/>
      <c r="N509" s="53" t="str">
        <f t="shared" si="16"/>
        <v>Ne pas compléter</v>
      </c>
      <c r="O509" s="28" t="str">
        <f t="shared" si="17"/>
        <v>Ne pas compléter</v>
      </c>
      <c r="P509" s="28"/>
      <c r="Q509" s="28"/>
      <c r="R509" s="28"/>
      <c r="S509" s="28"/>
      <c r="T509" s="28"/>
      <c r="U509" s="57" t="str">
        <f>IF(ISNA(VLOOKUP(I509,'Base de données'!$G$26:$H$63,2,FALSE)),"Donnée automatique",VLOOKUP(I509,'Base de données'!$G$26:$H$63,2,FALSE))</f>
        <v>Donnée automatique</v>
      </c>
    </row>
    <row r="510" spans="1:21" x14ac:dyDescent="0.2">
      <c r="A510" s="27"/>
      <c r="B510" s="46"/>
      <c r="C510" s="28"/>
      <c r="D510" s="28"/>
      <c r="E510" s="28"/>
      <c r="F510" s="28"/>
      <c r="G510" s="54"/>
      <c r="H510" s="28"/>
      <c r="I510" s="28"/>
      <c r="J510" s="18" t="e">
        <f>VLOOKUP(I510,'Base de données'!$C$5:$E$46,2,FALSE)</f>
        <v>#N/A</v>
      </c>
      <c r="K510" s="44" t="str">
        <f>IF(ISNA(VLOOKUP(I510,'Base de données'!$C$5:$E$46,3,FALSE)),"Donnée automatique",VLOOKUP(I510,'Base de données'!$C$5:$E$46,3,FALSE))</f>
        <v>Donnée automatique</v>
      </c>
      <c r="L510" s="28"/>
      <c r="M510" s="53"/>
      <c r="N510" s="53" t="str">
        <f t="shared" si="16"/>
        <v>Ne pas compléter</v>
      </c>
      <c r="O510" s="28" t="str">
        <f t="shared" si="17"/>
        <v>Ne pas compléter</v>
      </c>
      <c r="P510" s="28"/>
      <c r="Q510" s="28"/>
      <c r="R510" s="28"/>
      <c r="S510" s="28"/>
      <c r="T510" s="28"/>
      <c r="U510" s="57" t="str">
        <f>IF(ISNA(VLOOKUP(I510,'Base de données'!$G$26:$H$63,2,FALSE)),"Donnée automatique",VLOOKUP(I510,'Base de données'!$G$26:$H$63,2,FALSE))</f>
        <v>Donnée automatique</v>
      </c>
    </row>
    <row r="511" spans="1:21" x14ac:dyDescent="0.2">
      <c r="A511" s="27"/>
      <c r="B511" s="46"/>
      <c r="C511" s="28"/>
      <c r="D511" s="28"/>
      <c r="E511" s="28"/>
      <c r="F511" s="28"/>
      <c r="G511" s="54"/>
      <c r="H511" s="28"/>
      <c r="I511" s="28"/>
      <c r="J511" s="18" t="e">
        <f>VLOOKUP(I511,'Base de données'!$C$5:$E$46,2,FALSE)</f>
        <v>#N/A</v>
      </c>
      <c r="K511" s="44" t="str">
        <f>IF(ISNA(VLOOKUP(I511,'Base de données'!$C$5:$E$46,3,FALSE)),"Donnée automatique",VLOOKUP(I511,'Base de données'!$C$5:$E$46,3,FALSE))</f>
        <v>Donnée automatique</v>
      </c>
      <c r="L511" s="28"/>
      <c r="M511" s="53"/>
      <c r="N511" s="53" t="str">
        <f t="shared" si="16"/>
        <v>Ne pas compléter</v>
      </c>
      <c r="O511" s="28" t="str">
        <f t="shared" si="17"/>
        <v>Ne pas compléter</v>
      </c>
      <c r="P511" s="28"/>
      <c r="Q511" s="28"/>
      <c r="R511" s="28"/>
      <c r="S511" s="28"/>
      <c r="T511" s="28"/>
      <c r="U511" s="57" t="str">
        <f>IF(ISNA(VLOOKUP(I511,'Base de données'!$G$26:$H$63,2,FALSE)),"Donnée automatique",VLOOKUP(I511,'Base de données'!$G$26:$H$63,2,FALSE))</f>
        <v>Donnée automatique</v>
      </c>
    </row>
    <row r="512" spans="1:21" x14ac:dyDescent="0.2">
      <c r="A512" s="27"/>
      <c r="B512" s="46"/>
      <c r="C512" s="28"/>
      <c r="D512" s="28"/>
      <c r="E512" s="28"/>
      <c r="F512" s="28"/>
      <c r="G512" s="54"/>
      <c r="H512" s="28"/>
      <c r="I512" s="28"/>
      <c r="J512" s="18" t="e">
        <f>VLOOKUP(I512,'Base de données'!$C$5:$E$46,2,FALSE)</f>
        <v>#N/A</v>
      </c>
      <c r="K512" s="44" t="str">
        <f>IF(ISNA(VLOOKUP(I512,'Base de données'!$C$5:$E$46,3,FALSE)),"Donnée automatique",VLOOKUP(I512,'Base de données'!$C$5:$E$46,3,FALSE))</f>
        <v>Donnée automatique</v>
      </c>
      <c r="L512" s="28"/>
      <c r="M512" s="53"/>
      <c r="N512" s="53" t="str">
        <f t="shared" si="16"/>
        <v>Ne pas compléter</v>
      </c>
      <c r="O512" s="28" t="str">
        <f t="shared" si="17"/>
        <v>Ne pas compléter</v>
      </c>
      <c r="P512" s="28"/>
      <c r="Q512" s="28"/>
      <c r="R512" s="28"/>
      <c r="S512" s="28"/>
      <c r="T512" s="28"/>
      <c r="U512" s="57" t="str">
        <f>IF(ISNA(VLOOKUP(I512,'Base de données'!$G$26:$H$63,2,FALSE)),"Donnée automatique",VLOOKUP(I512,'Base de données'!$G$26:$H$63,2,FALSE))</f>
        <v>Donnée automatique</v>
      </c>
    </row>
    <row r="513" spans="1:21" x14ac:dyDescent="0.2">
      <c r="A513" s="27"/>
      <c r="B513" s="46"/>
      <c r="C513" s="28"/>
      <c r="D513" s="28"/>
      <c r="E513" s="28"/>
      <c r="F513" s="28"/>
      <c r="G513" s="54"/>
      <c r="H513" s="28"/>
      <c r="I513" s="28"/>
      <c r="J513" s="18" t="e">
        <f>VLOOKUP(I513,'Base de données'!$C$5:$E$46,2,FALSE)</f>
        <v>#N/A</v>
      </c>
      <c r="K513" s="44" t="str">
        <f>IF(ISNA(VLOOKUP(I513,'Base de données'!$C$5:$E$46,3,FALSE)),"Donnée automatique",VLOOKUP(I513,'Base de données'!$C$5:$E$46,3,FALSE))</f>
        <v>Donnée automatique</v>
      </c>
      <c r="L513" s="28"/>
      <c r="M513" s="53"/>
      <c r="N513" s="53" t="str">
        <f t="shared" si="16"/>
        <v>Ne pas compléter</v>
      </c>
      <c r="O513" s="28" t="str">
        <f t="shared" si="17"/>
        <v>Ne pas compléter</v>
      </c>
      <c r="P513" s="28"/>
      <c r="Q513" s="28"/>
      <c r="R513" s="28"/>
      <c r="S513" s="28"/>
      <c r="T513" s="28"/>
      <c r="U513" s="57" t="str">
        <f>IF(ISNA(VLOOKUP(I513,'Base de données'!$G$26:$H$63,2,FALSE)),"Donnée automatique",VLOOKUP(I513,'Base de données'!$G$26:$H$63,2,FALSE))</f>
        <v>Donnée automatique</v>
      </c>
    </row>
    <row r="514" spans="1:21" x14ac:dyDescent="0.2">
      <c r="A514" s="27"/>
      <c r="B514" s="46"/>
      <c r="C514" s="28"/>
      <c r="D514" s="28"/>
      <c r="E514" s="28"/>
      <c r="F514" s="28"/>
      <c r="G514" s="54"/>
      <c r="H514" s="28"/>
      <c r="I514" s="28"/>
      <c r="J514" s="18" t="e">
        <f>VLOOKUP(I514,'Base de données'!$C$5:$E$46,2,FALSE)</f>
        <v>#N/A</v>
      </c>
      <c r="K514" s="44" t="str">
        <f>IF(ISNA(VLOOKUP(I514,'Base de données'!$C$5:$E$46,3,FALSE)),"Donnée automatique",VLOOKUP(I514,'Base de données'!$C$5:$E$46,3,FALSE))</f>
        <v>Donnée automatique</v>
      </c>
      <c r="L514" s="28"/>
      <c r="M514" s="53"/>
      <c r="N514" s="53" t="str">
        <f t="shared" si="16"/>
        <v>Ne pas compléter</v>
      </c>
      <c r="O514" s="28" t="str">
        <f t="shared" si="17"/>
        <v>Ne pas compléter</v>
      </c>
      <c r="P514" s="28"/>
      <c r="Q514" s="28"/>
      <c r="R514" s="28"/>
      <c r="S514" s="28"/>
      <c r="T514" s="28"/>
      <c r="U514" s="57" t="str">
        <f>IF(ISNA(VLOOKUP(I514,'Base de données'!$G$26:$H$63,2,FALSE)),"Donnée automatique",VLOOKUP(I514,'Base de données'!$G$26:$H$63,2,FALSE))</f>
        <v>Donnée automatique</v>
      </c>
    </row>
    <row r="515" spans="1:21" x14ac:dyDescent="0.2">
      <c r="A515" s="27"/>
      <c r="B515" s="46"/>
      <c r="C515" s="28"/>
      <c r="D515" s="28"/>
      <c r="E515" s="28"/>
      <c r="F515" s="28"/>
      <c r="G515" s="54"/>
      <c r="H515" s="28"/>
      <c r="I515" s="28"/>
      <c r="J515" s="18" t="e">
        <f>VLOOKUP(I515,'Base de données'!$C$5:$E$46,2,FALSE)</f>
        <v>#N/A</v>
      </c>
      <c r="K515" s="44" t="str">
        <f>IF(ISNA(VLOOKUP(I515,'Base de données'!$C$5:$E$46,3,FALSE)),"Donnée automatique",VLOOKUP(I515,'Base de données'!$C$5:$E$46,3,FALSE))</f>
        <v>Donnée automatique</v>
      </c>
      <c r="L515" s="28"/>
      <c r="M515" s="53"/>
      <c r="N515" s="53" t="str">
        <f t="shared" si="16"/>
        <v>Ne pas compléter</v>
      </c>
      <c r="O515" s="28" t="str">
        <f t="shared" si="17"/>
        <v>Ne pas compléter</v>
      </c>
      <c r="P515" s="28"/>
      <c r="Q515" s="28"/>
      <c r="R515" s="28"/>
      <c r="S515" s="28"/>
      <c r="T515" s="28"/>
      <c r="U515" s="57" t="str">
        <f>IF(ISNA(VLOOKUP(I515,'Base de données'!$G$26:$H$63,2,FALSE)),"Donnée automatique",VLOOKUP(I515,'Base de données'!$G$26:$H$63,2,FALSE))</f>
        <v>Donnée automatique</v>
      </c>
    </row>
    <row r="516" spans="1:21" x14ac:dyDescent="0.2">
      <c r="A516" s="27"/>
      <c r="B516" s="46"/>
      <c r="C516" s="28"/>
      <c r="D516" s="28"/>
      <c r="E516" s="28"/>
      <c r="F516" s="28"/>
      <c r="G516" s="54"/>
      <c r="H516" s="28"/>
      <c r="I516" s="28"/>
      <c r="J516" s="18" t="e">
        <f>VLOOKUP(I516,'Base de données'!$C$5:$E$46,2,FALSE)</f>
        <v>#N/A</v>
      </c>
      <c r="K516" s="44" t="str">
        <f>IF(ISNA(VLOOKUP(I516,'Base de données'!$C$5:$E$46,3,FALSE)),"Donnée automatique",VLOOKUP(I516,'Base de données'!$C$5:$E$46,3,FALSE))</f>
        <v>Donnée automatique</v>
      </c>
      <c r="L516" s="28"/>
      <c r="M516" s="53"/>
      <c r="N516" s="53" t="str">
        <f t="shared" si="16"/>
        <v>Ne pas compléter</v>
      </c>
      <c r="O516" s="28" t="str">
        <f t="shared" si="17"/>
        <v>Ne pas compléter</v>
      </c>
      <c r="P516" s="28"/>
      <c r="Q516" s="28"/>
      <c r="R516" s="28"/>
      <c r="S516" s="28"/>
      <c r="T516" s="28"/>
      <c r="U516" s="57" t="str">
        <f>IF(ISNA(VLOOKUP(I516,'Base de données'!$G$26:$H$63,2,FALSE)),"Donnée automatique",VLOOKUP(I516,'Base de données'!$G$26:$H$63,2,FALSE))</f>
        <v>Donnée automatique</v>
      </c>
    </row>
    <row r="517" spans="1:21" x14ac:dyDescent="0.2">
      <c r="A517" s="27"/>
      <c r="B517" s="46"/>
      <c r="C517" s="28"/>
      <c r="D517" s="28"/>
      <c r="E517" s="28"/>
      <c r="F517" s="28"/>
      <c r="G517" s="54"/>
      <c r="H517" s="28"/>
      <c r="I517" s="28"/>
      <c r="J517" s="18" t="e">
        <f>VLOOKUP(I517,'Base de données'!$C$5:$E$46,2,FALSE)</f>
        <v>#N/A</v>
      </c>
      <c r="K517" s="44" t="str">
        <f>IF(ISNA(VLOOKUP(I517,'Base de données'!$C$5:$E$46,3,FALSE)),"Donnée automatique",VLOOKUP(I517,'Base de données'!$C$5:$E$46,3,FALSE))</f>
        <v>Donnée automatique</v>
      </c>
      <c r="L517" s="28"/>
      <c r="M517" s="53"/>
      <c r="N517" s="53" t="str">
        <f t="shared" si="16"/>
        <v>Ne pas compléter</v>
      </c>
      <c r="O517" s="28" t="str">
        <f t="shared" si="17"/>
        <v>Ne pas compléter</v>
      </c>
      <c r="P517" s="28"/>
      <c r="Q517" s="28"/>
      <c r="R517" s="28"/>
      <c r="S517" s="28"/>
      <c r="T517" s="28"/>
      <c r="U517" s="57" t="str">
        <f>IF(ISNA(VLOOKUP(I517,'Base de données'!$G$26:$H$63,2,FALSE)),"Donnée automatique",VLOOKUP(I517,'Base de données'!$G$26:$H$63,2,FALSE))</f>
        <v>Donnée automatique</v>
      </c>
    </row>
    <row r="518" spans="1:21" x14ac:dyDescent="0.2">
      <c r="A518" s="27"/>
      <c r="B518" s="46"/>
      <c r="C518" s="28"/>
      <c r="D518" s="28"/>
      <c r="E518" s="28"/>
      <c r="F518" s="28"/>
      <c r="G518" s="54"/>
      <c r="H518" s="28"/>
      <c r="I518" s="28"/>
      <c r="J518" s="18" t="e">
        <f>VLOOKUP(I518,'Base de données'!$C$5:$E$46,2,FALSE)</f>
        <v>#N/A</v>
      </c>
      <c r="K518" s="44" t="str">
        <f>IF(ISNA(VLOOKUP(I518,'Base de données'!$C$5:$E$46,3,FALSE)),"Donnée automatique",VLOOKUP(I518,'Base de données'!$C$5:$E$46,3,FALSE))</f>
        <v>Donnée automatique</v>
      </c>
      <c r="L518" s="28"/>
      <c r="M518" s="53"/>
      <c r="N518" s="53" t="str">
        <f t="shared" si="16"/>
        <v>Ne pas compléter</v>
      </c>
      <c r="O518" s="28" t="str">
        <f t="shared" si="17"/>
        <v>Ne pas compléter</v>
      </c>
      <c r="P518" s="28"/>
      <c r="Q518" s="28"/>
      <c r="R518" s="28"/>
      <c r="S518" s="28"/>
      <c r="T518" s="28"/>
      <c r="U518" s="57" t="str">
        <f>IF(ISNA(VLOOKUP(I518,'Base de données'!$G$26:$H$63,2,FALSE)),"Donnée automatique",VLOOKUP(I518,'Base de données'!$G$26:$H$63,2,FALSE))</f>
        <v>Donnée automatique</v>
      </c>
    </row>
    <row r="519" spans="1:21" x14ac:dyDescent="0.2">
      <c r="A519" s="27"/>
      <c r="B519" s="46"/>
      <c r="C519" s="28"/>
      <c r="D519" s="28"/>
      <c r="E519" s="28"/>
      <c r="F519" s="28"/>
      <c r="G519" s="54"/>
      <c r="H519" s="28"/>
      <c r="I519" s="28"/>
      <c r="J519" s="18" t="e">
        <f>VLOOKUP(I519,'Base de données'!$C$5:$E$46,2,FALSE)</f>
        <v>#N/A</v>
      </c>
      <c r="K519" s="44" t="str">
        <f>IF(ISNA(VLOOKUP(I519,'Base de données'!$C$5:$E$46,3,FALSE)),"Donnée automatique",VLOOKUP(I519,'Base de données'!$C$5:$E$46,3,FALSE))</f>
        <v>Donnée automatique</v>
      </c>
      <c r="L519" s="28"/>
      <c r="M519" s="53"/>
      <c r="N519" s="53" t="str">
        <f t="shared" si="16"/>
        <v>Ne pas compléter</v>
      </c>
      <c r="O519" s="28" t="str">
        <f t="shared" si="17"/>
        <v>Ne pas compléter</v>
      </c>
      <c r="P519" s="28"/>
      <c r="Q519" s="28"/>
      <c r="R519" s="28"/>
      <c r="S519" s="28"/>
      <c r="T519" s="28"/>
      <c r="U519" s="57" t="str">
        <f>IF(ISNA(VLOOKUP(I519,'Base de données'!$G$26:$H$63,2,FALSE)),"Donnée automatique",VLOOKUP(I519,'Base de données'!$G$26:$H$63,2,FALSE))</f>
        <v>Donnée automatique</v>
      </c>
    </row>
    <row r="520" spans="1:21" x14ac:dyDescent="0.2">
      <c r="A520" s="27"/>
      <c r="B520" s="46"/>
      <c r="C520" s="28"/>
      <c r="D520" s="28"/>
      <c r="E520" s="28"/>
      <c r="F520" s="28"/>
      <c r="G520" s="54"/>
      <c r="H520" s="28"/>
      <c r="I520" s="28"/>
      <c r="J520" s="18" t="e">
        <f>VLOOKUP(I520,'Base de données'!$C$5:$E$46,2,FALSE)</f>
        <v>#N/A</v>
      </c>
      <c r="K520" s="44" t="str">
        <f>IF(ISNA(VLOOKUP(I520,'Base de données'!$C$5:$E$46,3,FALSE)),"Donnée automatique",VLOOKUP(I520,'Base de données'!$C$5:$E$46,3,FALSE))</f>
        <v>Donnée automatique</v>
      </c>
      <c r="L520" s="28"/>
      <c r="M520" s="53"/>
      <c r="N520" s="53" t="str">
        <f t="shared" si="16"/>
        <v>Ne pas compléter</v>
      </c>
      <c r="O520" s="28" t="str">
        <f t="shared" si="17"/>
        <v>Ne pas compléter</v>
      </c>
      <c r="P520" s="28"/>
      <c r="Q520" s="28"/>
      <c r="R520" s="28"/>
      <c r="S520" s="28"/>
      <c r="T520" s="28"/>
      <c r="U520" s="57" t="str">
        <f>IF(ISNA(VLOOKUP(I520,'Base de données'!$G$26:$H$63,2,FALSE)),"Donnée automatique",VLOOKUP(I520,'Base de données'!$G$26:$H$63,2,FALSE))</f>
        <v>Donnée automatique</v>
      </c>
    </row>
    <row r="521" spans="1:21" x14ac:dyDescent="0.2">
      <c r="A521" s="27"/>
      <c r="B521" s="46"/>
      <c r="C521" s="28"/>
      <c r="D521" s="28"/>
      <c r="E521" s="28"/>
      <c r="F521" s="28"/>
      <c r="G521" s="54"/>
      <c r="H521" s="28"/>
      <c r="I521" s="28"/>
      <c r="J521" s="18" t="e">
        <f>VLOOKUP(I521,'Base de données'!$C$5:$E$46,2,FALSE)</f>
        <v>#N/A</v>
      </c>
      <c r="K521" s="44" t="str">
        <f>IF(ISNA(VLOOKUP(I521,'Base de données'!$C$5:$E$46,3,FALSE)),"Donnée automatique",VLOOKUP(I521,'Base de données'!$C$5:$E$46,3,FALSE))</f>
        <v>Donnée automatique</v>
      </c>
      <c r="L521" s="28"/>
      <c r="M521" s="53"/>
      <c r="N521" s="53" t="str">
        <f t="shared" si="16"/>
        <v>Ne pas compléter</v>
      </c>
      <c r="O521" s="28" t="str">
        <f t="shared" si="17"/>
        <v>Ne pas compléter</v>
      </c>
      <c r="P521" s="28"/>
      <c r="Q521" s="28"/>
      <c r="R521" s="28"/>
      <c r="S521" s="28"/>
      <c r="T521" s="28"/>
      <c r="U521" s="57" t="str">
        <f>IF(ISNA(VLOOKUP(I521,'Base de données'!$G$26:$H$63,2,FALSE)),"Donnée automatique",VLOOKUP(I521,'Base de données'!$G$26:$H$63,2,FALSE))</f>
        <v>Donnée automatique</v>
      </c>
    </row>
    <row r="522" spans="1:21" x14ac:dyDescent="0.2">
      <c r="A522" s="27"/>
      <c r="B522" s="46"/>
      <c r="C522" s="28"/>
      <c r="D522" s="28"/>
      <c r="E522" s="28"/>
      <c r="F522" s="28"/>
      <c r="G522" s="54"/>
      <c r="H522" s="28"/>
      <c r="I522" s="28"/>
      <c r="J522" s="18" t="e">
        <f>VLOOKUP(I522,'Base de données'!$C$5:$E$46,2,FALSE)</f>
        <v>#N/A</v>
      </c>
      <c r="K522" s="44" t="str">
        <f>IF(ISNA(VLOOKUP(I522,'Base de données'!$C$5:$E$46,3,FALSE)),"Donnée automatique",VLOOKUP(I522,'Base de données'!$C$5:$E$46,3,FALSE))</f>
        <v>Donnée automatique</v>
      </c>
      <c r="L522" s="28"/>
      <c r="M522" s="53"/>
      <c r="N522" s="53" t="str">
        <f t="shared" si="16"/>
        <v>Ne pas compléter</v>
      </c>
      <c r="O522" s="28" t="str">
        <f t="shared" si="17"/>
        <v>Ne pas compléter</v>
      </c>
      <c r="P522" s="28"/>
      <c r="Q522" s="28"/>
      <c r="R522" s="28"/>
      <c r="S522" s="28"/>
      <c r="T522" s="28"/>
      <c r="U522" s="57" t="str">
        <f>IF(ISNA(VLOOKUP(I522,'Base de données'!$G$26:$H$63,2,FALSE)),"Donnée automatique",VLOOKUP(I522,'Base de données'!$G$26:$H$63,2,FALSE))</f>
        <v>Donnée automatique</v>
      </c>
    </row>
    <row r="523" spans="1:21" x14ac:dyDescent="0.2">
      <c r="A523" s="27"/>
      <c r="B523" s="46"/>
      <c r="C523" s="28"/>
      <c r="D523" s="28"/>
      <c r="E523" s="28"/>
      <c r="F523" s="28"/>
      <c r="G523" s="54"/>
      <c r="H523" s="28"/>
      <c r="I523" s="28"/>
      <c r="J523" s="18" t="e">
        <f>VLOOKUP(I523,'Base de données'!$C$5:$E$46,2,FALSE)</f>
        <v>#N/A</v>
      </c>
      <c r="K523" s="44" t="str">
        <f>IF(ISNA(VLOOKUP(I523,'Base de données'!$C$5:$E$46,3,FALSE)),"Donnée automatique",VLOOKUP(I523,'Base de données'!$C$5:$E$46,3,FALSE))</f>
        <v>Donnée automatique</v>
      </c>
      <c r="L523" s="28"/>
      <c r="M523" s="53"/>
      <c r="N523" s="53" t="str">
        <f t="shared" si="16"/>
        <v>Ne pas compléter</v>
      </c>
      <c r="O523" s="28" t="str">
        <f t="shared" si="17"/>
        <v>Ne pas compléter</v>
      </c>
      <c r="P523" s="28"/>
      <c r="Q523" s="28"/>
      <c r="R523" s="28"/>
      <c r="S523" s="28"/>
      <c r="T523" s="28"/>
      <c r="U523" s="57" t="str">
        <f>IF(ISNA(VLOOKUP(I523,'Base de données'!$G$26:$H$63,2,FALSE)),"Donnée automatique",VLOOKUP(I523,'Base de données'!$G$26:$H$63,2,FALSE))</f>
        <v>Donnée automatique</v>
      </c>
    </row>
    <row r="524" spans="1:21" x14ac:dyDescent="0.2">
      <c r="A524" s="27"/>
      <c r="B524" s="46"/>
      <c r="C524" s="28"/>
      <c r="D524" s="28"/>
      <c r="E524" s="28"/>
      <c r="F524" s="28"/>
      <c r="G524" s="54"/>
      <c r="H524" s="28"/>
      <c r="I524" s="28"/>
      <c r="J524" s="18" t="e">
        <f>VLOOKUP(I524,'Base de données'!$C$5:$E$46,2,FALSE)</f>
        <v>#N/A</v>
      </c>
      <c r="K524" s="44" t="str">
        <f>IF(ISNA(VLOOKUP(I524,'Base de données'!$C$5:$E$46,3,FALSE)),"Donnée automatique",VLOOKUP(I524,'Base de données'!$C$5:$E$46,3,FALSE))</f>
        <v>Donnée automatique</v>
      </c>
      <c r="L524" s="28"/>
      <c r="M524" s="53"/>
      <c r="N524" s="53" t="str">
        <f t="shared" si="16"/>
        <v>Ne pas compléter</v>
      </c>
      <c r="O524" s="28" t="str">
        <f t="shared" si="17"/>
        <v>Ne pas compléter</v>
      </c>
      <c r="P524" s="28"/>
      <c r="Q524" s="28"/>
      <c r="R524" s="28"/>
      <c r="S524" s="28"/>
      <c r="T524" s="28"/>
      <c r="U524" s="57" t="str">
        <f>IF(ISNA(VLOOKUP(I524,'Base de données'!$G$26:$H$63,2,FALSE)),"Donnée automatique",VLOOKUP(I524,'Base de données'!$G$26:$H$63,2,FALSE))</f>
        <v>Donnée automatique</v>
      </c>
    </row>
    <row r="525" spans="1:21" x14ac:dyDescent="0.2">
      <c r="A525" s="27"/>
      <c r="B525" s="46"/>
      <c r="C525" s="28"/>
      <c r="D525" s="28"/>
      <c r="E525" s="28"/>
      <c r="F525" s="28"/>
      <c r="G525" s="54"/>
      <c r="H525" s="28"/>
      <c r="I525" s="28"/>
      <c r="J525" s="18" t="e">
        <f>VLOOKUP(I525,'Base de données'!$C$5:$E$46,2,FALSE)</f>
        <v>#N/A</v>
      </c>
      <c r="K525" s="44" t="str">
        <f>IF(ISNA(VLOOKUP(I525,'Base de données'!$C$5:$E$46,3,FALSE)),"Donnée automatique",VLOOKUP(I525,'Base de données'!$C$5:$E$46,3,FALSE))</f>
        <v>Donnée automatique</v>
      </c>
      <c r="L525" s="28"/>
      <c r="M525" s="53"/>
      <c r="N525" s="53" t="str">
        <f t="shared" si="16"/>
        <v>Ne pas compléter</v>
      </c>
      <c r="O525" s="28" t="str">
        <f t="shared" si="17"/>
        <v>Ne pas compléter</v>
      </c>
      <c r="P525" s="28"/>
      <c r="Q525" s="28"/>
      <c r="R525" s="28"/>
      <c r="S525" s="28"/>
      <c r="T525" s="28"/>
      <c r="U525" s="57" t="str">
        <f>IF(ISNA(VLOOKUP(I525,'Base de données'!$G$26:$H$63,2,FALSE)),"Donnée automatique",VLOOKUP(I525,'Base de données'!$G$26:$H$63,2,FALSE))</f>
        <v>Donnée automatique</v>
      </c>
    </row>
    <row r="526" spans="1:21" x14ac:dyDescent="0.2">
      <c r="A526" s="27"/>
      <c r="B526" s="46"/>
      <c r="C526" s="28"/>
      <c r="D526" s="28"/>
      <c r="E526" s="28"/>
      <c r="F526" s="28"/>
      <c r="G526" s="54"/>
      <c r="H526" s="28"/>
      <c r="I526" s="28"/>
      <c r="J526" s="18" t="e">
        <f>VLOOKUP(I526,'Base de données'!$C$5:$E$46,2,FALSE)</f>
        <v>#N/A</v>
      </c>
      <c r="K526" s="44" t="str">
        <f>IF(ISNA(VLOOKUP(I526,'Base de données'!$C$5:$E$46,3,FALSE)),"Donnée automatique",VLOOKUP(I526,'Base de données'!$C$5:$E$46,3,FALSE))</f>
        <v>Donnée automatique</v>
      </c>
      <c r="L526" s="28"/>
      <c r="M526" s="53"/>
      <c r="N526" s="53" t="str">
        <f t="shared" si="16"/>
        <v>Ne pas compléter</v>
      </c>
      <c r="O526" s="28" t="str">
        <f t="shared" si="17"/>
        <v>Ne pas compléter</v>
      </c>
      <c r="P526" s="28"/>
      <c r="Q526" s="28"/>
      <c r="R526" s="28"/>
      <c r="S526" s="28"/>
      <c r="T526" s="28"/>
      <c r="U526" s="57" t="str">
        <f>IF(ISNA(VLOOKUP(I526,'Base de données'!$G$26:$H$63,2,FALSE)),"Donnée automatique",VLOOKUP(I526,'Base de données'!$G$26:$H$63,2,FALSE))</f>
        <v>Donnée automatique</v>
      </c>
    </row>
    <row r="527" spans="1:21" x14ac:dyDescent="0.2">
      <c r="A527" s="27"/>
      <c r="B527" s="46"/>
      <c r="C527" s="28"/>
      <c r="D527" s="28"/>
      <c r="E527" s="28"/>
      <c r="F527" s="28"/>
      <c r="G527" s="54"/>
      <c r="H527" s="28"/>
      <c r="I527" s="28"/>
      <c r="J527" s="18" t="e">
        <f>VLOOKUP(I527,'Base de données'!$C$5:$E$46,2,FALSE)</f>
        <v>#N/A</v>
      </c>
      <c r="K527" s="44" t="str">
        <f>IF(ISNA(VLOOKUP(I527,'Base de données'!$C$5:$E$46,3,FALSE)),"Donnée automatique",VLOOKUP(I527,'Base de données'!$C$5:$E$46,3,FALSE))</f>
        <v>Donnée automatique</v>
      </c>
      <c r="L527" s="28"/>
      <c r="M527" s="53"/>
      <c r="N527" s="53" t="str">
        <f t="shared" si="16"/>
        <v>Ne pas compléter</v>
      </c>
      <c r="O527" s="28" t="str">
        <f t="shared" si="17"/>
        <v>Ne pas compléter</v>
      </c>
      <c r="P527" s="28"/>
      <c r="Q527" s="28"/>
      <c r="R527" s="28"/>
      <c r="S527" s="28"/>
      <c r="T527" s="28"/>
      <c r="U527" s="57" t="str">
        <f>IF(ISNA(VLOOKUP(I527,'Base de données'!$G$26:$H$63,2,FALSE)),"Donnée automatique",VLOOKUP(I527,'Base de données'!$G$26:$H$63,2,FALSE))</f>
        <v>Donnée automatique</v>
      </c>
    </row>
    <row r="528" spans="1:21" x14ac:dyDescent="0.2">
      <c r="A528" s="27"/>
      <c r="B528" s="46"/>
      <c r="C528" s="28"/>
      <c r="D528" s="28"/>
      <c r="E528" s="28"/>
      <c r="F528" s="28"/>
      <c r="G528" s="54"/>
      <c r="H528" s="28"/>
      <c r="I528" s="28"/>
      <c r="J528" s="18" t="e">
        <f>VLOOKUP(I528,'Base de données'!$C$5:$E$46,2,FALSE)</f>
        <v>#N/A</v>
      </c>
      <c r="K528" s="44" t="str">
        <f>IF(ISNA(VLOOKUP(I528,'Base de données'!$C$5:$E$46,3,FALSE)),"Donnée automatique",VLOOKUP(I528,'Base de données'!$C$5:$E$46,3,FALSE))</f>
        <v>Donnée automatique</v>
      </c>
      <c r="L528" s="28"/>
      <c r="M528" s="53"/>
      <c r="N528" s="53" t="str">
        <f t="shared" si="16"/>
        <v>Ne pas compléter</v>
      </c>
      <c r="O528" s="28" t="str">
        <f t="shared" si="17"/>
        <v>Ne pas compléter</v>
      </c>
      <c r="P528" s="28"/>
      <c r="Q528" s="28"/>
      <c r="R528" s="28"/>
      <c r="S528" s="28"/>
      <c r="T528" s="28"/>
      <c r="U528" s="57" t="str">
        <f>IF(ISNA(VLOOKUP(I528,'Base de données'!$G$26:$H$63,2,FALSE)),"Donnée automatique",VLOOKUP(I528,'Base de données'!$G$26:$H$63,2,FALSE))</f>
        <v>Donnée automatique</v>
      </c>
    </row>
    <row r="529" spans="1:21" x14ac:dyDescent="0.2">
      <c r="A529" s="27"/>
      <c r="B529" s="46"/>
      <c r="C529" s="28"/>
      <c r="D529" s="28"/>
      <c r="E529" s="28"/>
      <c r="F529" s="28"/>
      <c r="G529" s="54"/>
      <c r="H529" s="28"/>
      <c r="I529" s="28"/>
      <c r="J529" s="18" t="e">
        <f>VLOOKUP(I529,'Base de données'!$C$5:$E$46,2,FALSE)</f>
        <v>#N/A</v>
      </c>
      <c r="K529" s="44" t="str">
        <f>IF(ISNA(VLOOKUP(I529,'Base de données'!$C$5:$E$46,3,FALSE)),"Donnée automatique",VLOOKUP(I529,'Base de données'!$C$5:$E$46,3,FALSE))</f>
        <v>Donnée automatique</v>
      </c>
      <c r="L529" s="28"/>
      <c r="M529" s="53"/>
      <c r="N529" s="53" t="str">
        <f t="shared" si="16"/>
        <v>Ne pas compléter</v>
      </c>
      <c r="O529" s="28" t="str">
        <f t="shared" si="17"/>
        <v>Ne pas compléter</v>
      </c>
      <c r="P529" s="28"/>
      <c r="Q529" s="28"/>
      <c r="R529" s="28"/>
      <c r="S529" s="28"/>
      <c r="T529" s="28"/>
      <c r="U529" s="57" t="str">
        <f>IF(ISNA(VLOOKUP(I529,'Base de données'!$G$26:$H$63,2,FALSE)),"Donnée automatique",VLOOKUP(I529,'Base de données'!$G$26:$H$63,2,FALSE))</f>
        <v>Donnée automatique</v>
      </c>
    </row>
    <row r="530" spans="1:21" x14ac:dyDescent="0.2">
      <c r="A530" s="27"/>
      <c r="B530" s="46"/>
      <c r="C530" s="28"/>
      <c r="D530" s="28"/>
      <c r="E530" s="28"/>
      <c r="F530" s="28"/>
      <c r="G530" s="54"/>
      <c r="H530" s="28"/>
      <c r="I530" s="28"/>
      <c r="J530" s="18" t="e">
        <f>VLOOKUP(I530,'Base de données'!$C$5:$E$46,2,FALSE)</f>
        <v>#N/A</v>
      </c>
      <c r="K530" s="44" t="str">
        <f>IF(ISNA(VLOOKUP(I530,'Base de données'!$C$5:$E$46,3,FALSE)),"Donnée automatique",VLOOKUP(I530,'Base de données'!$C$5:$E$46,3,FALSE))</f>
        <v>Donnée automatique</v>
      </c>
      <c r="L530" s="28"/>
      <c r="M530" s="53"/>
      <c r="N530" s="53" t="str">
        <f t="shared" si="16"/>
        <v>Ne pas compléter</v>
      </c>
      <c r="O530" s="28" t="str">
        <f t="shared" si="17"/>
        <v>Ne pas compléter</v>
      </c>
      <c r="P530" s="28"/>
      <c r="Q530" s="28"/>
      <c r="R530" s="28"/>
      <c r="S530" s="28"/>
      <c r="T530" s="28"/>
      <c r="U530" s="57" t="str">
        <f>IF(ISNA(VLOOKUP(I530,'Base de données'!$G$26:$H$63,2,FALSE)),"Donnée automatique",VLOOKUP(I530,'Base de données'!$G$26:$H$63,2,FALSE))</f>
        <v>Donnée automatique</v>
      </c>
    </row>
    <row r="531" spans="1:21" x14ac:dyDescent="0.2">
      <c r="A531" s="27"/>
      <c r="B531" s="46"/>
      <c r="C531" s="28"/>
      <c r="D531" s="28"/>
      <c r="E531" s="28"/>
      <c r="F531" s="28"/>
      <c r="G531" s="54"/>
      <c r="H531" s="28"/>
      <c r="I531" s="28"/>
      <c r="J531" s="18" t="e">
        <f>VLOOKUP(I531,'Base de données'!$C$5:$E$46,2,FALSE)</f>
        <v>#N/A</v>
      </c>
      <c r="K531" s="44" t="str">
        <f>IF(ISNA(VLOOKUP(I531,'Base de données'!$C$5:$E$46,3,FALSE)),"Donnée automatique",VLOOKUP(I531,'Base de données'!$C$5:$E$46,3,FALSE))</f>
        <v>Donnée automatique</v>
      </c>
      <c r="L531" s="28"/>
      <c r="M531" s="53"/>
      <c r="N531" s="53" t="str">
        <f t="shared" ref="N531:N594" si="18">IF(F531&lt;&gt;0,"A compléter","Ne pas compléter")</f>
        <v>Ne pas compléter</v>
      </c>
      <c r="O531" s="28" t="str">
        <f t="shared" ref="O531:O594" si="19">IF(OR(I531=565,I531=566,I531=584,I531=587,I531=590,I531=591,I531=592),"Compléter si applicable","Ne pas compléter")</f>
        <v>Ne pas compléter</v>
      </c>
      <c r="P531" s="28"/>
      <c r="Q531" s="28"/>
      <c r="R531" s="28"/>
      <c r="S531" s="28"/>
      <c r="T531" s="28"/>
      <c r="U531" s="57" t="str">
        <f>IF(ISNA(VLOOKUP(I531,'Base de données'!$G$26:$H$63,2,FALSE)),"Donnée automatique",VLOOKUP(I531,'Base de données'!$G$26:$H$63,2,FALSE))</f>
        <v>Donnée automatique</v>
      </c>
    </row>
    <row r="532" spans="1:21" x14ac:dyDescent="0.2">
      <c r="A532" s="27"/>
      <c r="B532" s="46"/>
      <c r="C532" s="28"/>
      <c r="D532" s="28"/>
      <c r="E532" s="28"/>
      <c r="F532" s="28"/>
      <c r="G532" s="54"/>
      <c r="H532" s="28"/>
      <c r="I532" s="28"/>
      <c r="J532" s="18" t="e">
        <f>VLOOKUP(I532,'Base de données'!$C$5:$E$46,2,FALSE)</f>
        <v>#N/A</v>
      </c>
      <c r="K532" s="44" t="str">
        <f>IF(ISNA(VLOOKUP(I532,'Base de données'!$C$5:$E$46,3,FALSE)),"Donnée automatique",VLOOKUP(I532,'Base de données'!$C$5:$E$46,3,FALSE))</f>
        <v>Donnée automatique</v>
      </c>
      <c r="L532" s="28"/>
      <c r="M532" s="53"/>
      <c r="N532" s="53" t="str">
        <f t="shared" si="18"/>
        <v>Ne pas compléter</v>
      </c>
      <c r="O532" s="28" t="str">
        <f t="shared" si="19"/>
        <v>Ne pas compléter</v>
      </c>
      <c r="P532" s="28"/>
      <c r="Q532" s="28"/>
      <c r="R532" s="28"/>
      <c r="S532" s="28"/>
      <c r="T532" s="28"/>
      <c r="U532" s="57" t="str">
        <f>IF(ISNA(VLOOKUP(I532,'Base de données'!$G$26:$H$63,2,FALSE)),"Donnée automatique",VLOOKUP(I532,'Base de données'!$G$26:$H$63,2,FALSE))</f>
        <v>Donnée automatique</v>
      </c>
    </row>
    <row r="533" spans="1:21" x14ac:dyDescent="0.2">
      <c r="A533" s="27"/>
      <c r="B533" s="46"/>
      <c r="C533" s="28"/>
      <c r="D533" s="28"/>
      <c r="E533" s="28"/>
      <c r="F533" s="28"/>
      <c r="G533" s="54"/>
      <c r="H533" s="28"/>
      <c r="I533" s="28"/>
      <c r="J533" s="18" t="e">
        <f>VLOOKUP(I533,'Base de données'!$C$5:$E$46,2,FALSE)</f>
        <v>#N/A</v>
      </c>
      <c r="K533" s="44" t="str">
        <f>IF(ISNA(VLOOKUP(I533,'Base de données'!$C$5:$E$46,3,FALSE)),"Donnée automatique",VLOOKUP(I533,'Base de données'!$C$5:$E$46,3,FALSE))</f>
        <v>Donnée automatique</v>
      </c>
      <c r="L533" s="28"/>
      <c r="M533" s="53"/>
      <c r="N533" s="53" t="str">
        <f t="shared" si="18"/>
        <v>Ne pas compléter</v>
      </c>
      <c r="O533" s="28" t="str">
        <f t="shared" si="19"/>
        <v>Ne pas compléter</v>
      </c>
      <c r="P533" s="28"/>
      <c r="Q533" s="28"/>
      <c r="R533" s="28"/>
      <c r="S533" s="28"/>
      <c r="T533" s="28"/>
      <c r="U533" s="57" t="str">
        <f>IF(ISNA(VLOOKUP(I533,'Base de données'!$G$26:$H$63,2,FALSE)),"Donnée automatique",VLOOKUP(I533,'Base de données'!$G$26:$H$63,2,FALSE))</f>
        <v>Donnée automatique</v>
      </c>
    </row>
    <row r="534" spans="1:21" x14ac:dyDescent="0.2">
      <c r="A534" s="27"/>
      <c r="B534" s="46"/>
      <c r="C534" s="28"/>
      <c r="D534" s="28"/>
      <c r="E534" s="28"/>
      <c r="F534" s="28"/>
      <c r="G534" s="54"/>
      <c r="H534" s="28"/>
      <c r="I534" s="28"/>
      <c r="J534" s="18" t="e">
        <f>VLOOKUP(I534,'Base de données'!$C$5:$E$46,2,FALSE)</f>
        <v>#N/A</v>
      </c>
      <c r="K534" s="44" t="str">
        <f>IF(ISNA(VLOOKUP(I534,'Base de données'!$C$5:$E$46,3,FALSE)),"Donnée automatique",VLOOKUP(I534,'Base de données'!$C$5:$E$46,3,FALSE))</f>
        <v>Donnée automatique</v>
      </c>
      <c r="L534" s="28"/>
      <c r="M534" s="53"/>
      <c r="N534" s="53" t="str">
        <f t="shared" si="18"/>
        <v>Ne pas compléter</v>
      </c>
      <c r="O534" s="28" t="str">
        <f t="shared" si="19"/>
        <v>Ne pas compléter</v>
      </c>
      <c r="P534" s="28"/>
      <c r="Q534" s="28"/>
      <c r="R534" s="28"/>
      <c r="S534" s="28"/>
      <c r="T534" s="28"/>
      <c r="U534" s="57" t="str">
        <f>IF(ISNA(VLOOKUP(I534,'Base de données'!$G$26:$H$63,2,FALSE)),"Donnée automatique",VLOOKUP(I534,'Base de données'!$G$26:$H$63,2,FALSE))</f>
        <v>Donnée automatique</v>
      </c>
    </row>
    <row r="535" spans="1:21" x14ac:dyDescent="0.2">
      <c r="A535" s="27"/>
      <c r="B535" s="46"/>
      <c r="C535" s="28"/>
      <c r="D535" s="28"/>
      <c r="E535" s="28"/>
      <c r="F535" s="28"/>
      <c r="G535" s="54"/>
      <c r="H535" s="28"/>
      <c r="I535" s="28"/>
      <c r="J535" s="18" t="e">
        <f>VLOOKUP(I535,'Base de données'!$C$5:$E$46,2,FALSE)</f>
        <v>#N/A</v>
      </c>
      <c r="K535" s="44" t="str">
        <f>IF(ISNA(VLOOKUP(I535,'Base de données'!$C$5:$E$46,3,FALSE)),"Donnée automatique",VLOOKUP(I535,'Base de données'!$C$5:$E$46,3,FALSE))</f>
        <v>Donnée automatique</v>
      </c>
      <c r="L535" s="28"/>
      <c r="M535" s="53"/>
      <c r="N535" s="53" t="str">
        <f t="shared" si="18"/>
        <v>Ne pas compléter</v>
      </c>
      <c r="O535" s="28" t="str">
        <f t="shared" si="19"/>
        <v>Ne pas compléter</v>
      </c>
      <c r="P535" s="28"/>
      <c r="Q535" s="28"/>
      <c r="R535" s="28"/>
      <c r="S535" s="28"/>
      <c r="T535" s="28"/>
      <c r="U535" s="57" t="str">
        <f>IF(ISNA(VLOOKUP(I535,'Base de données'!$G$26:$H$63,2,FALSE)),"Donnée automatique",VLOOKUP(I535,'Base de données'!$G$26:$H$63,2,FALSE))</f>
        <v>Donnée automatique</v>
      </c>
    </row>
    <row r="536" spans="1:21" x14ac:dyDescent="0.2">
      <c r="A536" s="27"/>
      <c r="B536" s="46"/>
      <c r="C536" s="28"/>
      <c r="D536" s="28"/>
      <c r="E536" s="28"/>
      <c r="F536" s="28"/>
      <c r="G536" s="54"/>
      <c r="H536" s="28"/>
      <c r="I536" s="28"/>
      <c r="J536" s="18" t="e">
        <f>VLOOKUP(I536,'Base de données'!$C$5:$E$46,2,FALSE)</f>
        <v>#N/A</v>
      </c>
      <c r="K536" s="44" t="str">
        <f>IF(ISNA(VLOOKUP(I536,'Base de données'!$C$5:$E$46,3,FALSE)),"Donnée automatique",VLOOKUP(I536,'Base de données'!$C$5:$E$46,3,FALSE))</f>
        <v>Donnée automatique</v>
      </c>
      <c r="L536" s="28"/>
      <c r="M536" s="53"/>
      <c r="N536" s="53" t="str">
        <f t="shared" si="18"/>
        <v>Ne pas compléter</v>
      </c>
      <c r="O536" s="28" t="str">
        <f t="shared" si="19"/>
        <v>Ne pas compléter</v>
      </c>
      <c r="P536" s="28"/>
      <c r="Q536" s="28"/>
      <c r="R536" s="28"/>
      <c r="S536" s="28"/>
      <c r="T536" s="28"/>
      <c r="U536" s="57" t="str">
        <f>IF(ISNA(VLOOKUP(I536,'Base de données'!$G$26:$H$63,2,FALSE)),"Donnée automatique",VLOOKUP(I536,'Base de données'!$G$26:$H$63,2,FALSE))</f>
        <v>Donnée automatique</v>
      </c>
    </row>
    <row r="537" spans="1:21" x14ac:dyDescent="0.2">
      <c r="A537" s="27"/>
      <c r="B537" s="46"/>
      <c r="C537" s="28"/>
      <c r="D537" s="28"/>
      <c r="E537" s="28"/>
      <c r="F537" s="28"/>
      <c r="G537" s="54"/>
      <c r="H537" s="28"/>
      <c r="I537" s="28"/>
      <c r="J537" s="18" t="e">
        <f>VLOOKUP(I537,'Base de données'!$C$5:$E$46,2,FALSE)</f>
        <v>#N/A</v>
      </c>
      <c r="K537" s="44" t="str">
        <f>IF(ISNA(VLOOKUP(I537,'Base de données'!$C$5:$E$46,3,FALSE)),"Donnée automatique",VLOOKUP(I537,'Base de données'!$C$5:$E$46,3,FALSE))</f>
        <v>Donnée automatique</v>
      </c>
      <c r="L537" s="28"/>
      <c r="M537" s="53"/>
      <c r="N537" s="53" t="str">
        <f t="shared" si="18"/>
        <v>Ne pas compléter</v>
      </c>
      <c r="O537" s="28" t="str">
        <f t="shared" si="19"/>
        <v>Ne pas compléter</v>
      </c>
      <c r="P537" s="28"/>
      <c r="Q537" s="28"/>
      <c r="R537" s="28"/>
      <c r="S537" s="28"/>
      <c r="T537" s="28"/>
      <c r="U537" s="57" t="str">
        <f>IF(ISNA(VLOOKUP(I537,'Base de données'!$G$26:$H$63,2,FALSE)),"Donnée automatique",VLOOKUP(I537,'Base de données'!$G$26:$H$63,2,FALSE))</f>
        <v>Donnée automatique</v>
      </c>
    </row>
    <row r="538" spans="1:21" x14ac:dyDescent="0.2">
      <c r="A538" s="27"/>
      <c r="B538" s="46"/>
      <c r="C538" s="28"/>
      <c r="D538" s="28"/>
      <c r="E538" s="28"/>
      <c r="F538" s="28"/>
      <c r="G538" s="54"/>
      <c r="H538" s="28"/>
      <c r="I538" s="28"/>
      <c r="J538" s="18" t="e">
        <f>VLOOKUP(I538,'Base de données'!$C$5:$E$46,2,FALSE)</f>
        <v>#N/A</v>
      </c>
      <c r="K538" s="44" t="str">
        <f>IF(ISNA(VLOOKUP(I538,'Base de données'!$C$5:$E$46,3,FALSE)),"Donnée automatique",VLOOKUP(I538,'Base de données'!$C$5:$E$46,3,FALSE))</f>
        <v>Donnée automatique</v>
      </c>
      <c r="L538" s="28"/>
      <c r="M538" s="53"/>
      <c r="N538" s="53" t="str">
        <f t="shared" si="18"/>
        <v>Ne pas compléter</v>
      </c>
      <c r="O538" s="28" t="str">
        <f t="shared" si="19"/>
        <v>Ne pas compléter</v>
      </c>
      <c r="P538" s="28"/>
      <c r="Q538" s="28"/>
      <c r="R538" s="28"/>
      <c r="S538" s="28"/>
      <c r="T538" s="28"/>
      <c r="U538" s="57" t="str">
        <f>IF(ISNA(VLOOKUP(I538,'Base de données'!$G$26:$H$63,2,FALSE)),"Donnée automatique",VLOOKUP(I538,'Base de données'!$G$26:$H$63,2,FALSE))</f>
        <v>Donnée automatique</v>
      </c>
    </row>
    <row r="539" spans="1:21" x14ac:dyDescent="0.2">
      <c r="A539" s="27"/>
      <c r="B539" s="46"/>
      <c r="C539" s="28"/>
      <c r="D539" s="28"/>
      <c r="E539" s="28"/>
      <c r="F539" s="28"/>
      <c r="G539" s="54"/>
      <c r="H539" s="28"/>
      <c r="I539" s="28"/>
      <c r="J539" s="18" t="e">
        <f>VLOOKUP(I539,'Base de données'!$C$5:$E$46,2,FALSE)</f>
        <v>#N/A</v>
      </c>
      <c r="K539" s="44" t="str">
        <f>IF(ISNA(VLOOKUP(I539,'Base de données'!$C$5:$E$46,3,FALSE)),"Donnée automatique",VLOOKUP(I539,'Base de données'!$C$5:$E$46,3,FALSE))</f>
        <v>Donnée automatique</v>
      </c>
      <c r="L539" s="28"/>
      <c r="M539" s="53"/>
      <c r="N539" s="53" t="str">
        <f t="shared" si="18"/>
        <v>Ne pas compléter</v>
      </c>
      <c r="O539" s="28" t="str">
        <f t="shared" si="19"/>
        <v>Ne pas compléter</v>
      </c>
      <c r="P539" s="28"/>
      <c r="Q539" s="28"/>
      <c r="R539" s="28"/>
      <c r="S539" s="28"/>
      <c r="T539" s="28"/>
      <c r="U539" s="57" t="str">
        <f>IF(ISNA(VLOOKUP(I539,'Base de données'!$G$26:$H$63,2,FALSE)),"Donnée automatique",VLOOKUP(I539,'Base de données'!$G$26:$H$63,2,FALSE))</f>
        <v>Donnée automatique</v>
      </c>
    </row>
    <row r="540" spans="1:21" x14ac:dyDescent="0.2">
      <c r="A540" s="27"/>
      <c r="B540" s="46"/>
      <c r="C540" s="28"/>
      <c r="D540" s="28"/>
      <c r="E540" s="28"/>
      <c r="F540" s="28"/>
      <c r="G540" s="54"/>
      <c r="H540" s="28"/>
      <c r="I540" s="28"/>
      <c r="J540" s="18" t="e">
        <f>VLOOKUP(I540,'Base de données'!$C$5:$E$46,2,FALSE)</f>
        <v>#N/A</v>
      </c>
      <c r="K540" s="44" t="str">
        <f>IF(ISNA(VLOOKUP(I540,'Base de données'!$C$5:$E$46,3,FALSE)),"Donnée automatique",VLOOKUP(I540,'Base de données'!$C$5:$E$46,3,FALSE))</f>
        <v>Donnée automatique</v>
      </c>
      <c r="L540" s="28"/>
      <c r="M540" s="53"/>
      <c r="N540" s="53" t="str">
        <f t="shared" si="18"/>
        <v>Ne pas compléter</v>
      </c>
      <c r="O540" s="28" t="str">
        <f t="shared" si="19"/>
        <v>Ne pas compléter</v>
      </c>
      <c r="P540" s="28"/>
      <c r="Q540" s="28"/>
      <c r="R540" s="28"/>
      <c r="S540" s="28"/>
      <c r="T540" s="28"/>
      <c r="U540" s="57" t="str">
        <f>IF(ISNA(VLOOKUP(I540,'Base de données'!$G$26:$H$63,2,FALSE)),"Donnée automatique",VLOOKUP(I540,'Base de données'!$G$26:$H$63,2,FALSE))</f>
        <v>Donnée automatique</v>
      </c>
    </row>
    <row r="541" spans="1:21" x14ac:dyDescent="0.2">
      <c r="A541" s="27"/>
      <c r="B541" s="46"/>
      <c r="C541" s="28"/>
      <c r="D541" s="28"/>
      <c r="E541" s="28"/>
      <c r="F541" s="28"/>
      <c r="G541" s="54"/>
      <c r="H541" s="28"/>
      <c r="I541" s="28"/>
      <c r="J541" s="18" t="e">
        <f>VLOOKUP(I541,'Base de données'!$C$5:$E$46,2,FALSE)</f>
        <v>#N/A</v>
      </c>
      <c r="K541" s="44" t="str">
        <f>IF(ISNA(VLOOKUP(I541,'Base de données'!$C$5:$E$46,3,FALSE)),"Donnée automatique",VLOOKUP(I541,'Base de données'!$C$5:$E$46,3,FALSE))</f>
        <v>Donnée automatique</v>
      </c>
      <c r="L541" s="28"/>
      <c r="M541" s="53"/>
      <c r="N541" s="53" t="str">
        <f t="shared" si="18"/>
        <v>Ne pas compléter</v>
      </c>
      <c r="O541" s="28" t="str">
        <f t="shared" si="19"/>
        <v>Ne pas compléter</v>
      </c>
      <c r="P541" s="28"/>
      <c r="Q541" s="28"/>
      <c r="R541" s="28"/>
      <c r="S541" s="28"/>
      <c r="T541" s="28"/>
      <c r="U541" s="57" t="str">
        <f>IF(ISNA(VLOOKUP(I541,'Base de données'!$G$26:$H$63,2,FALSE)),"Donnée automatique",VLOOKUP(I541,'Base de données'!$G$26:$H$63,2,FALSE))</f>
        <v>Donnée automatique</v>
      </c>
    </row>
    <row r="542" spans="1:21" x14ac:dyDescent="0.2">
      <c r="A542" s="27"/>
      <c r="B542" s="46"/>
      <c r="C542" s="28"/>
      <c r="D542" s="28"/>
      <c r="E542" s="28"/>
      <c r="F542" s="28"/>
      <c r="G542" s="54"/>
      <c r="H542" s="28"/>
      <c r="I542" s="28"/>
      <c r="J542" s="18" t="e">
        <f>VLOOKUP(I542,'Base de données'!$C$5:$E$46,2,FALSE)</f>
        <v>#N/A</v>
      </c>
      <c r="K542" s="44" t="str">
        <f>IF(ISNA(VLOOKUP(I542,'Base de données'!$C$5:$E$46,3,FALSE)),"Donnée automatique",VLOOKUP(I542,'Base de données'!$C$5:$E$46,3,FALSE))</f>
        <v>Donnée automatique</v>
      </c>
      <c r="L542" s="28"/>
      <c r="M542" s="53"/>
      <c r="N542" s="53" t="str">
        <f t="shared" si="18"/>
        <v>Ne pas compléter</v>
      </c>
      <c r="O542" s="28" t="str">
        <f t="shared" si="19"/>
        <v>Ne pas compléter</v>
      </c>
      <c r="P542" s="28"/>
      <c r="Q542" s="28"/>
      <c r="R542" s="28"/>
      <c r="S542" s="28"/>
      <c r="T542" s="28"/>
      <c r="U542" s="57" t="str">
        <f>IF(ISNA(VLOOKUP(I542,'Base de données'!$G$26:$H$63,2,FALSE)),"Donnée automatique",VLOOKUP(I542,'Base de données'!$G$26:$H$63,2,FALSE))</f>
        <v>Donnée automatique</v>
      </c>
    </row>
    <row r="543" spans="1:21" x14ac:dyDescent="0.2">
      <c r="A543" s="27"/>
      <c r="B543" s="46"/>
      <c r="C543" s="28"/>
      <c r="D543" s="28"/>
      <c r="E543" s="28"/>
      <c r="F543" s="28"/>
      <c r="G543" s="54"/>
      <c r="H543" s="28"/>
      <c r="I543" s="28"/>
      <c r="J543" s="18" t="e">
        <f>VLOOKUP(I543,'Base de données'!$C$5:$E$46,2,FALSE)</f>
        <v>#N/A</v>
      </c>
      <c r="K543" s="44" t="str">
        <f>IF(ISNA(VLOOKUP(I543,'Base de données'!$C$5:$E$46,3,FALSE)),"Donnée automatique",VLOOKUP(I543,'Base de données'!$C$5:$E$46,3,FALSE))</f>
        <v>Donnée automatique</v>
      </c>
      <c r="L543" s="28"/>
      <c r="M543" s="53"/>
      <c r="N543" s="53" t="str">
        <f t="shared" si="18"/>
        <v>Ne pas compléter</v>
      </c>
      <c r="O543" s="28" t="str">
        <f t="shared" si="19"/>
        <v>Ne pas compléter</v>
      </c>
      <c r="P543" s="28"/>
      <c r="Q543" s="28"/>
      <c r="R543" s="28"/>
      <c r="S543" s="28"/>
      <c r="T543" s="28"/>
      <c r="U543" s="57" t="str">
        <f>IF(ISNA(VLOOKUP(I543,'Base de données'!$G$26:$H$63,2,FALSE)),"Donnée automatique",VLOOKUP(I543,'Base de données'!$G$26:$H$63,2,FALSE))</f>
        <v>Donnée automatique</v>
      </c>
    </row>
    <row r="544" spans="1:21" x14ac:dyDescent="0.2">
      <c r="A544" s="27"/>
      <c r="B544" s="46"/>
      <c r="C544" s="28"/>
      <c r="D544" s="28"/>
      <c r="E544" s="28"/>
      <c r="F544" s="28"/>
      <c r="G544" s="54"/>
      <c r="H544" s="28"/>
      <c r="I544" s="28"/>
      <c r="J544" s="18" t="e">
        <f>VLOOKUP(I544,'Base de données'!$C$5:$E$46,2,FALSE)</f>
        <v>#N/A</v>
      </c>
      <c r="K544" s="44" t="str">
        <f>IF(ISNA(VLOOKUP(I544,'Base de données'!$C$5:$E$46,3,FALSE)),"Donnée automatique",VLOOKUP(I544,'Base de données'!$C$5:$E$46,3,FALSE))</f>
        <v>Donnée automatique</v>
      </c>
      <c r="L544" s="28"/>
      <c r="M544" s="53"/>
      <c r="N544" s="53" t="str">
        <f t="shared" si="18"/>
        <v>Ne pas compléter</v>
      </c>
      <c r="O544" s="28" t="str">
        <f t="shared" si="19"/>
        <v>Ne pas compléter</v>
      </c>
      <c r="P544" s="28"/>
      <c r="Q544" s="28"/>
      <c r="R544" s="28"/>
      <c r="S544" s="28"/>
      <c r="T544" s="28"/>
      <c r="U544" s="57" t="str">
        <f>IF(ISNA(VLOOKUP(I544,'Base de données'!$G$26:$H$63,2,FALSE)),"Donnée automatique",VLOOKUP(I544,'Base de données'!$G$26:$H$63,2,FALSE))</f>
        <v>Donnée automatique</v>
      </c>
    </row>
    <row r="545" spans="1:21" x14ac:dyDescent="0.2">
      <c r="A545" s="27"/>
      <c r="B545" s="46"/>
      <c r="C545" s="28"/>
      <c r="D545" s="28"/>
      <c r="E545" s="28"/>
      <c r="F545" s="28"/>
      <c r="G545" s="54"/>
      <c r="H545" s="28"/>
      <c r="I545" s="28"/>
      <c r="J545" s="18" t="e">
        <f>VLOOKUP(I545,'Base de données'!$C$5:$E$46,2,FALSE)</f>
        <v>#N/A</v>
      </c>
      <c r="K545" s="44" t="str">
        <f>IF(ISNA(VLOOKUP(I545,'Base de données'!$C$5:$E$46,3,FALSE)),"Donnée automatique",VLOOKUP(I545,'Base de données'!$C$5:$E$46,3,FALSE))</f>
        <v>Donnée automatique</v>
      </c>
      <c r="L545" s="28"/>
      <c r="M545" s="53"/>
      <c r="N545" s="53" t="str">
        <f t="shared" si="18"/>
        <v>Ne pas compléter</v>
      </c>
      <c r="O545" s="28" t="str">
        <f t="shared" si="19"/>
        <v>Ne pas compléter</v>
      </c>
      <c r="P545" s="28"/>
      <c r="Q545" s="28"/>
      <c r="R545" s="28"/>
      <c r="S545" s="28"/>
      <c r="T545" s="28"/>
      <c r="U545" s="57" t="str">
        <f>IF(ISNA(VLOOKUP(I545,'Base de données'!$G$26:$H$63,2,FALSE)),"Donnée automatique",VLOOKUP(I545,'Base de données'!$G$26:$H$63,2,FALSE))</f>
        <v>Donnée automatique</v>
      </c>
    </row>
    <row r="546" spans="1:21" x14ac:dyDescent="0.2">
      <c r="A546" s="27"/>
      <c r="B546" s="46"/>
      <c r="C546" s="28"/>
      <c r="D546" s="28"/>
      <c r="E546" s="28"/>
      <c r="F546" s="28"/>
      <c r="G546" s="54"/>
      <c r="H546" s="28"/>
      <c r="I546" s="28"/>
      <c r="J546" s="18" t="e">
        <f>VLOOKUP(I546,'Base de données'!$C$5:$E$46,2,FALSE)</f>
        <v>#N/A</v>
      </c>
      <c r="K546" s="44" t="str">
        <f>IF(ISNA(VLOOKUP(I546,'Base de données'!$C$5:$E$46,3,FALSE)),"Donnée automatique",VLOOKUP(I546,'Base de données'!$C$5:$E$46,3,FALSE))</f>
        <v>Donnée automatique</v>
      </c>
      <c r="L546" s="28"/>
      <c r="M546" s="53"/>
      <c r="N546" s="53" t="str">
        <f t="shared" si="18"/>
        <v>Ne pas compléter</v>
      </c>
      <c r="O546" s="28" t="str">
        <f t="shared" si="19"/>
        <v>Ne pas compléter</v>
      </c>
      <c r="P546" s="28"/>
      <c r="Q546" s="28"/>
      <c r="R546" s="28"/>
      <c r="S546" s="28"/>
      <c r="T546" s="28"/>
      <c r="U546" s="57" t="str">
        <f>IF(ISNA(VLOOKUP(I546,'Base de données'!$G$26:$H$63,2,FALSE)),"Donnée automatique",VLOOKUP(I546,'Base de données'!$G$26:$H$63,2,FALSE))</f>
        <v>Donnée automatique</v>
      </c>
    </row>
    <row r="547" spans="1:21" x14ac:dyDescent="0.2">
      <c r="A547" s="27"/>
      <c r="B547" s="46"/>
      <c r="C547" s="28"/>
      <c r="D547" s="28"/>
      <c r="E547" s="28"/>
      <c r="F547" s="28"/>
      <c r="G547" s="54"/>
      <c r="H547" s="28"/>
      <c r="I547" s="28"/>
      <c r="J547" s="18" t="e">
        <f>VLOOKUP(I547,'Base de données'!$C$5:$E$46,2,FALSE)</f>
        <v>#N/A</v>
      </c>
      <c r="K547" s="44" t="str">
        <f>IF(ISNA(VLOOKUP(I547,'Base de données'!$C$5:$E$46,3,FALSE)),"Donnée automatique",VLOOKUP(I547,'Base de données'!$C$5:$E$46,3,FALSE))</f>
        <v>Donnée automatique</v>
      </c>
      <c r="L547" s="28"/>
      <c r="M547" s="53"/>
      <c r="N547" s="53" t="str">
        <f t="shared" si="18"/>
        <v>Ne pas compléter</v>
      </c>
      <c r="O547" s="28" t="str">
        <f t="shared" si="19"/>
        <v>Ne pas compléter</v>
      </c>
      <c r="P547" s="28"/>
      <c r="Q547" s="28"/>
      <c r="R547" s="28"/>
      <c r="S547" s="28"/>
      <c r="T547" s="28"/>
      <c r="U547" s="57" t="str">
        <f>IF(ISNA(VLOOKUP(I547,'Base de données'!$G$26:$H$63,2,FALSE)),"Donnée automatique",VLOOKUP(I547,'Base de données'!$G$26:$H$63,2,FALSE))</f>
        <v>Donnée automatique</v>
      </c>
    </row>
    <row r="548" spans="1:21" x14ac:dyDescent="0.2">
      <c r="A548" s="27"/>
      <c r="B548" s="46"/>
      <c r="C548" s="28"/>
      <c r="D548" s="28"/>
      <c r="E548" s="28"/>
      <c r="F548" s="28"/>
      <c r="G548" s="54"/>
      <c r="H548" s="28"/>
      <c r="I548" s="28"/>
      <c r="J548" s="18" t="e">
        <f>VLOOKUP(I548,'Base de données'!$C$5:$E$46,2,FALSE)</f>
        <v>#N/A</v>
      </c>
      <c r="K548" s="44" t="str">
        <f>IF(ISNA(VLOOKUP(I548,'Base de données'!$C$5:$E$46,3,FALSE)),"Donnée automatique",VLOOKUP(I548,'Base de données'!$C$5:$E$46,3,FALSE))</f>
        <v>Donnée automatique</v>
      </c>
      <c r="L548" s="28"/>
      <c r="M548" s="53"/>
      <c r="N548" s="53" t="str">
        <f t="shared" si="18"/>
        <v>Ne pas compléter</v>
      </c>
      <c r="O548" s="28" t="str">
        <f t="shared" si="19"/>
        <v>Ne pas compléter</v>
      </c>
      <c r="P548" s="28"/>
      <c r="Q548" s="28"/>
      <c r="R548" s="28"/>
      <c r="S548" s="28"/>
      <c r="T548" s="28"/>
      <c r="U548" s="57" t="str">
        <f>IF(ISNA(VLOOKUP(I548,'Base de données'!$G$26:$H$63,2,FALSE)),"Donnée automatique",VLOOKUP(I548,'Base de données'!$G$26:$H$63,2,FALSE))</f>
        <v>Donnée automatique</v>
      </c>
    </row>
    <row r="549" spans="1:21" x14ac:dyDescent="0.2">
      <c r="A549" s="27"/>
      <c r="B549" s="46"/>
      <c r="C549" s="28"/>
      <c r="D549" s="28"/>
      <c r="E549" s="28"/>
      <c r="F549" s="28"/>
      <c r="G549" s="54"/>
      <c r="H549" s="28"/>
      <c r="I549" s="28"/>
      <c r="J549" s="18" t="e">
        <f>VLOOKUP(I549,'Base de données'!$C$5:$E$46,2,FALSE)</f>
        <v>#N/A</v>
      </c>
      <c r="K549" s="44" t="str">
        <f>IF(ISNA(VLOOKUP(I549,'Base de données'!$C$5:$E$46,3,FALSE)),"Donnée automatique",VLOOKUP(I549,'Base de données'!$C$5:$E$46,3,FALSE))</f>
        <v>Donnée automatique</v>
      </c>
      <c r="L549" s="28"/>
      <c r="M549" s="53"/>
      <c r="N549" s="53" t="str">
        <f t="shared" si="18"/>
        <v>Ne pas compléter</v>
      </c>
      <c r="O549" s="28" t="str">
        <f t="shared" si="19"/>
        <v>Ne pas compléter</v>
      </c>
      <c r="P549" s="28"/>
      <c r="Q549" s="28"/>
      <c r="R549" s="28"/>
      <c r="S549" s="28"/>
      <c r="T549" s="28"/>
      <c r="U549" s="57" t="str">
        <f>IF(ISNA(VLOOKUP(I549,'Base de données'!$G$26:$H$63,2,FALSE)),"Donnée automatique",VLOOKUP(I549,'Base de données'!$G$26:$H$63,2,FALSE))</f>
        <v>Donnée automatique</v>
      </c>
    </row>
    <row r="550" spans="1:21" x14ac:dyDescent="0.2">
      <c r="A550" s="27"/>
      <c r="B550" s="46"/>
      <c r="C550" s="28"/>
      <c r="D550" s="28"/>
      <c r="E550" s="28"/>
      <c r="F550" s="28"/>
      <c r="G550" s="54"/>
      <c r="H550" s="28"/>
      <c r="I550" s="28"/>
      <c r="J550" s="18" t="e">
        <f>VLOOKUP(I550,'Base de données'!$C$5:$E$46,2,FALSE)</f>
        <v>#N/A</v>
      </c>
      <c r="K550" s="44" t="str">
        <f>IF(ISNA(VLOOKUP(I550,'Base de données'!$C$5:$E$46,3,FALSE)),"Donnée automatique",VLOOKUP(I550,'Base de données'!$C$5:$E$46,3,FALSE))</f>
        <v>Donnée automatique</v>
      </c>
      <c r="L550" s="28"/>
      <c r="M550" s="53"/>
      <c r="N550" s="53" t="str">
        <f t="shared" si="18"/>
        <v>Ne pas compléter</v>
      </c>
      <c r="O550" s="28" t="str">
        <f t="shared" si="19"/>
        <v>Ne pas compléter</v>
      </c>
      <c r="P550" s="28"/>
      <c r="Q550" s="28"/>
      <c r="R550" s="28"/>
      <c r="S550" s="28"/>
      <c r="T550" s="28"/>
      <c r="U550" s="57" t="str">
        <f>IF(ISNA(VLOOKUP(I550,'Base de données'!$G$26:$H$63,2,FALSE)),"Donnée automatique",VLOOKUP(I550,'Base de données'!$G$26:$H$63,2,FALSE))</f>
        <v>Donnée automatique</v>
      </c>
    </row>
    <row r="551" spans="1:21" x14ac:dyDescent="0.2">
      <c r="A551" s="27"/>
      <c r="B551" s="46"/>
      <c r="C551" s="28"/>
      <c r="D551" s="28"/>
      <c r="E551" s="28"/>
      <c r="F551" s="28"/>
      <c r="G551" s="54"/>
      <c r="H551" s="28"/>
      <c r="I551" s="28"/>
      <c r="J551" s="18" t="e">
        <f>VLOOKUP(I551,'Base de données'!$C$5:$E$46,2,FALSE)</f>
        <v>#N/A</v>
      </c>
      <c r="K551" s="44" t="str">
        <f>IF(ISNA(VLOOKUP(I551,'Base de données'!$C$5:$E$46,3,FALSE)),"Donnée automatique",VLOOKUP(I551,'Base de données'!$C$5:$E$46,3,FALSE))</f>
        <v>Donnée automatique</v>
      </c>
      <c r="L551" s="28"/>
      <c r="M551" s="53"/>
      <c r="N551" s="53" t="str">
        <f t="shared" si="18"/>
        <v>Ne pas compléter</v>
      </c>
      <c r="O551" s="28" t="str">
        <f t="shared" si="19"/>
        <v>Ne pas compléter</v>
      </c>
      <c r="P551" s="28"/>
      <c r="Q551" s="28"/>
      <c r="R551" s="28"/>
      <c r="S551" s="28"/>
      <c r="T551" s="28"/>
      <c r="U551" s="57" t="str">
        <f>IF(ISNA(VLOOKUP(I551,'Base de données'!$G$26:$H$63,2,FALSE)),"Donnée automatique",VLOOKUP(I551,'Base de données'!$G$26:$H$63,2,FALSE))</f>
        <v>Donnée automatique</v>
      </c>
    </row>
    <row r="552" spans="1:21" x14ac:dyDescent="0.2">
      <c r="A552" s="27"/>
      <c r="B552" s="46"/>
      <c r="C552" s="28"/>
      <c r="D552" s="28"/>
      <c r="E552" s="28"/>
      <c r="F552" s="28"/>
      <c r="G552" s="54"/>
      <c r="H552" s="28"/>
      <c r="I552" s="28"/>
      <c r="J552" s="18" t="e">
        <f>VLOOKUP(I552,'Base de données'!$C$5:$E$46,2,FALSE)</f>
        <v>#N/A</v>
      </c>
      <c r="K552" s="44" t="str">
        <f>IF(ISNA(VLOOKUP(I552,'Base de données'!$C$5:$E$46,3,FALSE)),"Donnée automatique",VLOOKUP(I552,'Base de données'!$C$5:$E$46,3,FALSE))</f>
        <v>Donnée automatique</v>
      </c>
      <c r="L552" s="28"/>
      <c r="M552" s="53"/>
      <c r="N552" s="53" t="str">
        <f t="shared" si="18"/>
        <v>Ne pas compléter</v>
      </c>
      <c r="O552" s="28" t="str">
        <f t="shared" si="19"/>
        <v>Ne pas compléter</v>
      </c>
      <c r="P552" s="28"/>
      <c r="Q552" s="28"/>
      <c r="R552" s="28"/>
      <c r="S552" s="28"/>
      <c r="T552" s="28"/>
      <c r="U552" s="57" t="str">
        <f>IF(ISNA(VLOOKUP(I552,'Base de données'!$G$26:$H$63,2,FALSE)),"Donnée automatique",VLOOKUP(I552,'Base de données'!$G$26:$H$63,2,FALSE))</f>
        <v>Donnée automatique</v>
      </c>
    </row>
    <row r="553" spans="1:21" x14ac:dyDescent="0.2">
      <c r="A553" s="27"/>
      <c r="B553" s="46"/>
      <c r="C553" s="28"/>
      <c r="D553" s="28"/>
      <c r="E553" s="28"/>
      <c r="F553" s="28"/>
      <c r="G553" s="54"/>
      <c r="H553" s="28"/>
      <c r="I553" s="28"/>
      <c r="J553" s="18" t="e">
        <f>VLOOKUP(I553,'Base de données'!$C$5:$E$46,2,FALSE)</f>
        <v>#N/A</v>
      </c>
      <c r="K553" s="44" t="str">
        <f>IF(ISNA(VLOOKUP(I553,'Base de données'!$C$5:$E$46,3,FALSE)),"Donnée automatique",VLOOKUP(I553,'Base de données'!$C$5:$E$46,3,FALSE))</f>
        <v>Donnée automatique</v>
      </c>
      <c r="L553" s="28"/>
      <c r="M553" s="53"/>
      <c r="N553" s="53" t="str">
        <f t="shared" si="18"/>
        <v>Ne pas compléter</v>
      </c>
      <c r="O553" s="28" t="str">
        <f t="shared" si="19"/>
        <v>Ne pas compléter</v>
      </c>
      <c r="P553" s="28"/>
      <c r="Q553" s="28"/>
      <c r="R553" s="28"/>
      <c r="S553" s="28"/>
      <c r="T553" s="28"/>
      <c r="U553" s="57" t="str">
        <f>IF(ISNA(VLOOKUP(I553,'Base de données'!$G$26:$H$63,2,FALSE)),"Donnée automatique",VLOOKUP(I553,'Base de données'!$G$26:$H$63,2,FALSE))</f>
        <v>Donnée automatique</v>
      </c>
    </row>
    <row r="554" spans="1:21" x14ac:dyDescent="0.2">
      <c r="A554" s="27"/>
      <c r="B554" s="46"/>
      <c r="C554" s="28"/>
      <c r="D554" s="28"/>
      <c r="E554" s="28"/>
      <c r="F554" s="28"/>
      <c r="G554" s="54"/>
      <c r="H554" s="28"/>
      <c r="I554" s="28"/>
      <c r="J554" s="18" t="e">
        <f>VLOOKUP(I554,'Base de données'!$C$5:$E$46,2,FALSE)</f>
        <v>#N/A</v>
      </c>
      <c r="K554" s="44" t="str">
        <f>IF(ISNA(VLOOKUP(I554,'Base de données'!$C$5:$E$46,3,FALSE)),"Donnée automatique",VLOOKUP(I554,'Base de données'!$C$5:$E$46,3,FALSE))</f>
        <v>Donnée automatique</v>
      </c>
      <c r="L554" s="28"/>
      <c r="M554" s="53"/>
      <c r="N554" s="53" t="str">
        <f t="shared" si="18"/>
        <v>Ne pas compléter</v>
      </c>
      <c r="O554" s="28" t="str">
        <f t="shared" si="19"/>
        <v>Ne pas compléter</v>
      </c>
      <c r="P554" s="28"/>
      <c r="Q554" s="28"/>
      <c r="R554" s="28"/>
      <c r="S554" s="28"/>
      <c r="T554" s="28"/>
      <c r="U554" s="57" t="str">
        <f>IF(ISNA(VLOOKUP(I554,'Base de données'!$G$26:$H$63,2,FALSE)),"Donnée automatique",VLOOKUP(I554,'Base de données'!$G$26:$H$63,2,FALSE))</f>
        <v>Donnée automatique</v>
      </c>
    </row>
    <row r="555" spans="1:21" x14ac:dyDescent="0.2">
      <c r="A555" s="27"/>
      <c r="B555" s="46"/>
      <c r="C555" s="28"/>
      <c r="D555" s="28"/>
      <c r="E555" s="28"/>
      <c r="F555" s="28"/>
      <c r="G555" s="54"/>
      <c r="H555" s="28"/>
      <c r="I555" s="28"/>
      <c r="J555" s="18" t="e">
        <f>VLOOKUP(I555,'Base de données'!$C$5:$E$46,2,FALSE)</f>
        <v>#N/A</v>
      </c>
      <c r="K555" s="44" t="str">
        <f>IF(ISNA(VLOOKUP(I555,'Base de données'!$C$5:$E$46,3,FALSE)),"Donnée automatique",VLOOKUP(I555,'Base de données'!$C$5:$E$46,3,FALSE))</f>
        <v>Donnée automatique</v>
      </c>
      <c r="L555" s="28"/>
      <c r="M555" s="53"/>
      <c r="N555" s="53" t="str">
        <f t="shared" si="18"/>
        <v>Ne pas compléter</v>
      </c>
      <c r="O555" s="28" t="str">
        <f t="shared" si="19"/>
        <v>Ne pas compléter</v>
      </c>
      <c r="P555" s="28"/>
      <c r="Q555" s="28"/>
      <c r="R555" s="28"/>
      <c r="S555" s="28"/>
      <c r="T555" s="28"/>
      <c r="U555" s="57" t="str">
        <f>IF(ISNA(VLOOKUP(I555,'Base de données'!$G$26:$H$63,2,FALSE)),"Donnée automatique",VLOOKUP(I555,'Base de données'!$G$26:$H$63,2,FALSE))</f>
        <v>Donnée automatique</v>
      </c>
    </row>
    <row r="556" spans="1:21" x14ac:dyDescent="0.2">
      <c r="A556" s="27"/>
      <c r="B556" s="46"/>
      <c r="C556" s="28"/>
      <c r="D556" s="28"/>
      <c r="E556" s="28"/>
      <c r="F556" s="28"/>
      <c r="G556" s="54"/>
      <c r="H556" s="28"/>
      <c r="I556" s="28"/>
      <c r="J556" s="18" t="e">
        <f>VLOOKUP(I556,'Base de données'!$C$5:$E$46,2,FALSE)</f>
        <v>#N/A</v>
      </c>
      <c r="K556" s="44" t="str">
        <f>IF(ISNA(VLOOKUP(I556,'Base de données'!$C$5:$E$46,3,FALSE)),"Donnée automatique",VLOOKUP(I556,'Base de données'!$C$5:$E$46,3,FALSE))</f>
        <v>Donnée automatique</v>
      </c>
      <c r="L556" s="28"/>
      <c r="M556" s="53"/>
      <c r="N556" s="53" t="str">
        <f t="shared" si="18"/>
        <v>Ne pas compléter</v>
      </c>
      <c r="O556" s="28" t="str">
        <f t="shared" si="19"/>
        <v>Ne pas compléter</v>
      </c>
      <c r="P556" s="28"/>
      <c r="Q556" s="28"/>
      <c r="R556" s="28"/>
      <c r="S556" s="28"/>
      <c r="T556" s="28"/>
      <c r="U556" s="57" t="str">
        <f>IF(ISNA(VLOOKUP(I556,'Base de données'!$G$26:$H$63,2,FALSE)),"Donnée automatique",VLOOKUP(I556,'Base de données'!$G$26:$H$63,2,FALSE))</f>
        <v>Donnée automatique</v>
      </c>
    </row>
    <row r="557" spans="1:21" x14ac:dyDescent="0.2">
      <c r="A557" s="27"/>
      <c r="B557" s="46"/>
      <c r="C557" s="28"/>
      <c r="D557" s="28"/>
      <c r="E557" s="28"/>
      <c r="F557" s="28"/>
      <c r="G557" s="54"/>
      <c r="H557" s="28"/>
      <c r="I557" s="28"/>
      <c r="J557" s="18" t="e">
        <f>VLOOKUP(I557,'Base de données'!$C$5:$E$46,2,FALSE)</f>
        <v>#N/A</v>
      </c>
      <c r="K557" s="44" t="str">
        <f>IF(ISNA(VLOOKUP(I557,'Base de données'!$C$5:$E$46,3,FALSE)),"Donnée automatique",VLOOKUP(I557,'Base de données'!$C$5:$E$46,3,FALSE))</f>
        <v>Donnée automatique</v>
      </c>
      <c r="L557" s="28"/>
      <c r="M557" s="53"/>
      <c r="N557" s="53" t="str">
        <f t="shared" si="18"/>
        <v>Ne pas compléter</v>
      </c>
      <c r="O557" s="28" t="str">
        <f t="shared" si="19"/>
        <v>Ne pas compléter</v>
      </c>
      <c r="P557" s="28"/>
      <c r="Q557" s="28"/>
      <c r="R557" s="28"/>
      <c r="S557" s="28"/>
      <c r="T557" s="28"/>
      <c r="U557" s="57" t="str">
        <f>IF(ISNA(VLOOKUP(I557,'Base de données'!$G$26:$H$63,2,FALSE)),"Donnée automatique",VLOOKUP(I557,'Base de données'!$G$26:$H$63,2,FALSE))</f>
        <v>Donnée automatique</v>
      </c>
    </row>
    <row r="558" spans="1:21" x14ac:dyDescent="0.2">
      <c r="A558" s="27"/>
      <c r="B558" s="46"/>
      <c r="C558" s="28"/>
      <c r="D558" s="28"/>
      <c r="E558" s="28"/>
      <c r="F558" s="28"/>
      <c r="G558" s="54"/>
      <c r="H558" s="28"/>
      <c r="I558" s="28"/>
      <c r="J558" s="18" t="e">
        <f>VLOOKUP(I558,'Base de données'!$C$5:$E$46,2,FALSE)</f>
        <v>#N/A</v>
      </c>
      <c r="K558" s="44" t="str">
        <f>IF(ISNA(VLOOKUP(I558,'Base de données'!$C$5:$E$46,3,FALSE)),"Donnée automatique",VLOOKUP(I558,'Base de données'!$C$5:$E$46,3,FALSE))</f>
        <v>Donnée automatique</v>
      </c>
      <c r="L558" s="28"/>
      <c r="M558" s="53"/>
      <c r="N558" s="53" t="str">
        <f t="shared" si="18"/>
        <v>Ne pas compléter</v>
      </c>
      <c r="O558" s="28" t="str">
        <f t="shared" si="19"/>
        <v>Ne pas compléter</v>
      </c>
      <c r="P558" s="28"/>
      <c r="Q558" s="28"/>
      <c r="R558" s="28"/>
      <c r="S558" s="28"/>
      <c r="T558" s="28"/>
      <c r="U558" s="57" t="str">
        <f>IF(ISNA(VLOOKUP(I558,'Base de données'!$G$26:$H$63,2,FALSE)),"Donnée automatique",VLOOKUP(I558,'Base de données'!$G$26:$H$63,2,FALSE))</f>
        <v>Donnée automatique</v>
      </c>
    </row>
    <row r="559" spans="1:21" x14ac:dyDescent="0.2">
      <c r="A559" s="27"/>
      <c r="B559" s="46"/>
      <c r="C559" s="28"/>
      <c r="D559" s="28"/>
      <c r="E559" s="28"/>
      <c r="F559" s="28"/>
      <c r="G559" s="54"/>
      <c r="H559" s="28"/>
      <c r="I559" s="28"/>
      <c r="J559" s="18" t="e">
        <f>VLOOKUP(I559,'Base de données'!$C$5:$E$46,2,FALSE)</f>
        <v>#N/A</v>
      </c>
      <c r="K559" s="44" t="str">
        <f>IF(ISNA(VLOOKUP(I559,'Base de données'!$C$5:$E$46,3,FALSE)),"Donnée automatique",VLOOKUP(I559,'Base de données'!$C$5:$E$46,3,FALSE))</f>
        <v>Donnée automatique</v>
      </c>
      <c r="L559" s="28"/>
      <c r="M559" s="53"/>
      <c r="N559" s="53" t="str">
        <f t="shared" si="18"/>
        <v>Ne pas compléter</v>
      </c>
      <c r="O559" s="28" t="str">
        <f t="shared" si="19"/>
        <v>Ne pas compléter</v>
      </c>
      <c r="P559" s="28"/>
      <c r="Q559" s="28"/>
      <c r="R559" s="28"/>
      <c r="S559" s="28"/>
      <c r="T559" s="28"/>
      <c r="U559" s="57" t="str">
        <f>IF(ISNA(VLOOKUP(I559,'Base de données'!$G$26:$H$63,2,FALSE)),"Donnée automatique",VLOOKUP(I559,'Base de données'!$G$26:$H$63,2,FALSE))</f>
        <v>Donnée automatique</v>
      </c>
    </row>
    <row r="560" spans="1:21" x14ac:dyDescent="0.2">
      <c r="A560" s="27"/>
      <c r="B560" s="46"/>
      <c r="C560" s="28"/>
      <c r="D560" s="28"/>
      <c r="E560" s="28"/>
      <c r="F560" s="28"/>
      <c r="G560" s="54"/>
      <c r="H560" s="28"/>
      <c r="I560" s="28"/>
      <c r="J560" s="18" t="e">
        <f>VLOOKUP(I560,'Base de données'!$C$5:$E$46,2,FALSE)</f>
        <v>#N/A</v>
      </c>
      <c r="K560" s="44" t="str">
        <f>IF(ISNA(VLOOKUP(I560,'Base de données'!$C$5:$E$46,3,FALSE)),"Donnée automatique",VLOOKUP(I560,'Base de données'!$C$5:$E$46,3,FALSE))</f>
        <v>Donnée automatique</v>
      </c>
      <c r="L560" s="28"/>
      <c r="M560" s="53"/>
      <c r="N560" s="53" t="str">
        <f t="shared" si="18"/>
        <v>Ne pas compléter</v>
      </c>
      <c r="O560" s="28" t="str">
        <f t="shared" si="19"/>
        <v>Ne pas compléter</v>
      </c>
      <c r="P560" s="28"/>
      <c r="Q560" s="28"/>
      <c r="R560" s="28"/>
      <c r="S560" s="28"/>
      <c r="T560" s="28"/>
      <c r="U560" s="57" t="str">
        <f>IF(ISNA(VLOOKUP(I560,'Base de données'!$G$26:$H$63,2,FALSE)),"Donnée automatique",VLOOKUP(I560,'Base de données'!$G$26:$H$63,2,FALSE))</f>
        <v>Donnée automatique</v>
      </c>
    </row>
    <row r="561" spans="1:21" x14ac:dyDescent="0.2">
      <c r="A561" s="27"/>
      <c r="B561" s="46"/>
      <c r="C561" s="28"/>
      <c r="D561" s="28"/>
      <c r="E561" s="28"/>
      <c r="F561" s="28"/>
      <c r="G561" s="54"/>
      <c r="H561" s="28"/>
      <c r="I561" s="28"/>
      <c r="J561" s="18" t="e">
        <f>VLOOKUP(I561,'Base de données'!$C$5:$E$46,2,FALSE)</f>
        <v>#N/A</v>
      </c>
      <c r="K561" s="44" t="str">
        <f>IF(ISNA(VLOOKUP(I561,'Base de données'!$C$5:$E$46,3,FALSE)),"Donnée automatique",VLOOKUP(I561,'Base de données'!$C$5:$E$46,3,FALSE))</f>
        <v>Donnée automatique</v>
      </c>
      <c r="L561" s="28"/>
      <c r="M561" s="53"/>
      <c r="N561" s="53" t="str">
        <f t="shared" si="18"/>
        <v>Ne pas compléter</v>
      </c>
      <c r="O561" s="28" t="str">
        <f t="shared" si="19"/>
        <v>Ne pas compléter</v>
      </c>
      <c r="P561" s="28"/>
      <c r="Q561" s="28"/>
      <c r="R561" s="28"/>
      <c r="S561" s="28"/>
      <c r="T561" s="28"/>
      <c r="U561" s="57" t="str">
        <f>IF(ISNA(VLOOKUP(I561,'Base de données'!$G$26:$H$63,2,FALSE)),"Donnée automatique",VLOOKUP(I561,'Base de données'!$G$26:$H$63,2,FALSE))</f>
        <v>Donnée automatique</v>
      </c>
    </row>
    <row r="562" spans="1:21" x14ac:dyDescent="0.2">
      <c r="A562" s="27"/>
      <c r="B562" s="46"/>
      <c r="C562" s="28"/>
      <c r="D562" s="28"/>
      <c r="E562" s="28"/>
      <c r="F562" s="28"/>
      <c r="G562" s="54"/>
      <c r="H562" s="28"/>
      <c r="I562" s="28"/>
      <c r="J562" s="18" t="e">
        <f>VLOOKUP(I562,'Base de données'!$C$5:$E$46,2,FALSE)</f>
        <v>#N/A</v>
      </c>
      <c r="K562" s="44" t="str">
        <f>IF(ISNA(VLOOKUP(I562,'Base de données'!$C$5:$E$46,3,FALSE)),"Donnée automatique",VLOOKUP(I562,'Base de données'!$C$5:$E$46,3,FALSE))</f>
        <v>Donnée automatique</v>
      </c>
      <c r="L562" s="28"/>
      <c r="M562" s="53"/>
      <c r="N562" s="53" t="str">
        <f t="shared" si="18"/>
        <v>Ne pas compléter</v>
      </c>
      <c r="O562" s="28" t="str">
        <f t="shared" si="19"/>
        <v>Ne pas compléter</v>
      </c>
      <c r="P562" s="28"/>
      <c r="Q562" s="28"/>
      <c r="R562" s="28"/>
      <c r="S562" s="28"/>
      <c r="T562" s="28"/>
      <c r="U562" s="57" t="str">
        <f>IF(ISNA(VLOOKUP(I562,'Base de données'!$G$26:$H$63,2,FALSE)),"Donnée automatique",VLOOKUP(I562,'Base de données'!$G$26:$H$63,2,FALSE))</f>
        <v>Donnée automatique</v>
      </c>
    </row>
    <row r="563" spans="1:21" x14ac:dyDescent="0.2">
      <c r="A563" s="27"/>
      <c r="B563" s="46"/>
      <c r="C563" s="28"/>
      <c r="D563" s="28"/>
      <c r="E563" s="28"/>
      <c r="F563" s="28"/>
      <c r="G563" s="54"/>
      <c r="H563" s="28"/>
      <c r="I563" s="28"/>
      <c r="J563" s="18" t="e">
        <f>VLOOKUP(I563,'Base de données'!$C$5:$E$46,2,FALSE)</f>
        <v>#N/A</v>
      </c>
      <c r="K563" s="44" t="str">
        <f>IF(ISNA(VLOOKUP(I563,'Base de données'!$C$5:$E$46,3,FALSE)),"Donnée automatique",VLOOKUP(I563,'Base de données'!$C$5:$E$46,3,FALSE))</f>
        <v>Donnée automatique</v>
      </c>
      <c r="L563" s="28"/>
      <c r="M563" s="53"/>
      <c r="N563" s="53" t="str">
        <f t="shared" si="18"/>
        <v>Ne pas compléter</v>
      </c>
      <c r="O563" s="28" t="str">
        <f t="shared" si="19"/>
        <v>Ne pas compléter</v>
      </c>
      <c r="P563" s="28"/>
      <c r="Q563" s="28"/>
      <c r="R563" s="28"/>
      <c r="S563" s="28"/>
      <c r="T563" s="28"/>
      <c r="U563" s="57" t="str">
        <f>IF(ISNA(VLOOKUP(I563,'Base de données'!$G$26:$H$63,2,FALSE)),"Donnée automatique",VLOOKUP(I563,'Base de données'!$G$26:$H$63,2,FALSE))</f>
        <v>Donnée automatique</v>
      </c>
    </row>
    <row r="564" spans="1:21" x14ac:dyDescent="0.2">
      <c r="A564" s="27"/>
      <c r="B564" s="46"/>
      <c r="C564" s="28"/>
      <c r="D564" s="28"/>
      <c r="E564" s="28"/>
      <c r="F564" s="28"/>
      <c r="G564" s="54"/>
      <c r="H564" s="28"/>
      <c r="I564" s="28"/>
      <c r="J564" s="18" t="e">
        <f>VLOOKUP(I564,'Base de données'!$C$5:$E$46,2,FALSE)</f>
        <v>#N/A</v>
      </c>
      <c r="K564" s="44" t="str">
        <f>IF(ISNA(VLOOKUP(I564,'Base de données'!$C$5:$E$46,3,FALSE)),"Donnée automatique",VLOOKUP(I564,'Base de données'!$C$5:$E$46,3,FALSE))</f>
        <v>Donnée automatique</v>
      </c>
      <c r="L564" s="28"/>
      <c r="M564" s="53"/>
      <c r="N564" s="53" t="str">
        <f t="shared" si="18"/>
        <v>Ne pas compléter</v>
      </c>
      <c r="O564" s="28" t="str">
        <f t="shared" si="19"/>
        <v>Ne pas compléter</v>
      </c>
      <c r="P564" s="28"/>
      <c r="Q564" s="28"/>
      <c r="R564" s="28"/>
      <c r="S564" s="28"/>
      <c r="T564" s="28"/>
      <c r="U564" s="57" t="str">
        <f>IF(ISNA(VLOOKUP(I564,'Base de données'!$G$26:$H$63,2,FALSE)),"Donnée automatique",VLOOKUP(I564,'Base de données'!$G$26:$H$63,2,FALSE))</f>
        <v>Donnée automatique</v>
      </c>
    </row>
    <row r="565" spans="1:21" x14ac:dyDescent="0.2">
      <c r="A565" s="27"/>
      <c r="B565" s="46"/>
      <c r="C565" s="28"/>
      <c r="D565" s="28"/>
      <c r="E565" s="28"/>
      <c r="F565" s="28"/>
      <c r="G565" s="54"/>
      <c r="H565" s="28"/>
      <c r="I565" s="28"/>
      <c r="J565" s="18" t="e">
        <f>VLOOKUP(I565,'Base de données'!$C$5:$E$46,2,FALSE)</f>
        <v>#N/A</v>
      </c>
      <c r="K565" s="44" t="str">
        <f>IF(ISNA(VLOOKUP(I565,'Base de données'!$C$5:$E$46,3,FALSE)),"Donnée automatique",VLOOKUP(I565,'Base de données'!$C$5:$E$46,3,FALSE))</f>
        <v>Donnée automatique</v>
      </c>
      <c r="L565" s="28"/>
      <c r="M565" s="53"/>
      <c r="N565" s="53" t="str">
        <f t="shared" si="18"/>
        <v>Ne pas compléter</v>
      </c>
      <c r="O565" s="28" t="str">
        <f t="shared" si="19"/>
        <v>Ne pas compléter</v>
      </c>
      <c r="P565" s="28"/>
      <c r="Q565" s="28"/>
      <c r="R565" s="28"/>
      <c r="S565" s="28"/>
      <c r="T565" s="28"/>
      <c r="U565" s="57" t="str">
        <f>IF(ISNA(VLOOKUP(I565,'Base de données'!$G$26:$H$63,2,FALSE)),"Donnée automatique",VLOOKUP(I565,'Base de données'!$G$26:$H$63,2,FALSE))</f>
        <v>Donnée automatique</v>
      </c>
    </row>
    <row r="566" spans="1:21" x14ac:dyDescent="0.2">
      <c r="A566" s="27"/>
      <c r="B566" s="46"/>
      <c r="C566" s="28"/>
      <c r="D566" s="28"/>
      <c r="E566" s="28"/>
      <c r="F566" s="28"/>
      <c r="G566" s="54"/>
      <c r="H566" s="28"/>
      <c r="I566" s="28"/>
      <c r="J566" s="18" t="e">
        <f>VLOOKUP(I566,'Base de données'!$C$5:$E$46,2,FALSE)</f>
        <v>#N/A</v>
      </c>
      <c r="K566" s="44" t="str">
        <f>IF(ISNA(VLOOKUP(I566,'Base de données'!$C$5:$E$46,3,FALSE)),"Donnée automatique",VLOOKUP(I566,'Base de données'!$C$5:$E$46,3,FALSE))</f>
        <v>Donnée automatique</v>
      </c>
      <c r="L566" s="28"/>
      <c r="M566" s="53"/>
      <c r="N566" s="53" t="str">
        <f t="shared" si="18"/>
        <v>Ne pas compléter</v>
      </c>
      <c r="O566" s="28" t="str">
        <f t="shared" si="19"/>
        <v>Ne pas compléter</v>
      </c>
      <c r="P566" s="28"/>
      <c r="Q566" s="28"/>
      <c r="R566" s="28"/>
      <c r="S566" s="28"/>
      <c r="T566" s="28"/>
      <c r="U566" s="57" t="str">
        <f>IF(ISNA(VLOOKUP(I566,'Base de données'!$G$26:$H$63,2,FALSE)),"Donnée automatique",VLOOKUP(I566,'Base de données'!$G$26:$H$63,2,FALSE))</f>
        <v>Donnée automatique</v>
      </c>
    </row>
    <row r="567" spans="1:21" x14ac:dyDescent="0.2">
      <c r="A567" s="27"/>
      <c r="B567" s="46"/>
      <c r="C567" s="28"/>
      <c r="D567" s="28"/>
      <c r="E567" s="28"/>
      <c r="F567" s="28"/>
      <c r="G567" s="54"/>
      <c r="H567" s="28"/>
      <c r="I567" s="28"/>
      <c r="J567" s="18" t="e">
        <f>VLOOKUP(I567,'Base de données'!$C$5:$E$46,2,FALSE)</f>
        <v>#N/A</v>
      </c>
      <c r="K567" s="44" t="str">
        <f>IF(ISNA(VLOOKUP(I567,'Base de données'!$C$5:$E$46,3,FALSE)),"Donnée automatique",VLOOKUP(I567,'Base de données'!$C$5:$E$46,3,FALSE))</f>
        <v>Donnée automatique</v>
      </c>
      <c r="L567" s="28"/>
      <c r="M567" s="53"/>
      <c r="N567" s="53" t="str">
        <f t="shared" si="18"/>
        <v>Ne pas compléter</v>
      </c>
      <c r="O567" s="28" t="str">
        <f t="shared" si="19"/>
        <v>Ne pas compléter</v>
      </c>
      <c r="P567" s="28"/>
      <c r="Q567" s="28"/>
      <c r="R567" s="28"/>
      <c r="S567" s="28"/>
      <c r="T567" s="28"/>
      <c r="U567" s="57" t="str">
        <f>IF(ISNA(VLOOKUP(I567,'Base de données'!$G$26:$H$63,2,FALSE)),"Donnée automatique",VLOOKUP(I567,'Base de données'!$G$26:$H$63,2,FALSE))</f>
        <v>Donnée automatique</v>
      </c>
    </row>
    <row r="568" spans="1:21" x14ac:dyDescent="0.2">
      <c r="A568" s="27"/>
      <c r="B568" s="46"/>
      <c r="C568" s="28"/>
      <c r="D568" s="28"/>
      <c r="E568" s="28"/>
      <c r="F568" s="28"/>
      <c r="G568" s="54"/>
      <c r="H568" s="28"/>
      <c r="I568" s="28"/>
      <c r="J568" s="18" t="e">
        <f>VLOOKUP(I568,'Base de données'!$C$5:$E$46,2,FALSE)</f>
        <v>#N/A</v>
      </c>
      <c r="K568" s="44" t="str">
        <f>IF(ISNA(VLOOKUP(I568,'Base de données'!$C$5:$E$46,3,FALSE)),"Donnée automatique",VLOOKUP(I568,'Base de données'!$C$5:$E$46,3,FALSE))</f>
        <v>Donnée automatique</v>
      </c>
      <c r="L568" s="28"/>
      <c r="M568" s="53"/>
      <c r="N568" s="53" t="str">
        <f t="shared" si="18"/>
        <v>Ne pas compléter</v>
      </c>
      <c r="O568" s="28" t="str">
        <f t="shared" si="19"/>
        <v>Ne pas compléter</v>
      </c>
      <c r="P568" s="28"/>
      <c r="Q568" s="28"/>
      <c r="R568" s="28"/>
      <c r="S568" s="28"/>
      <c r="T568" s="28"/>
      <c r="U568" s="57" t="str">
        <f>IF(ISNA(VLOOKUP(I568,'Base de données'!$G$26:$H$63,2,FALSE)),"Donnée automatique",VLOOKUP(I568,'Base de données'!$G$26:$H$63,2,FALSE))</f>
        <v>Donnée automatique</v>
      </c>
    </row>
    <row r="569" spans="1:21" x14ac:dyDescent="0.2">
      <c r="A569" s="27"/>
      <c r="B569" s="46"/>
      <c r="C569" s="28"/>
      <c r="D569" s="28"/>
      <c r="E569" s="28"/>
      <c r="F569" s="28"/>
      <c r="G569" s="54"/>
      <c r="H569" s="28"/>
      <c r="I569" s="28"/>
      <c r="J569" s="18" t="e">
        <f>VLOOKUP(I569,'Base de données'!$C$5:$E$46,2,FALSE)</f>
        <v>#N/A</v>
      </c>
      <c r="K569" s="44" t="str">
        <f>IF(ISNA(VLOOKUP(I569,'Base de données'!$C$5:$E$46,3,FALSE)),"Donnée automatique",VLOOKUP(I569,'Base de données'!$C$5:$E$46,3,FALSE))</f>
        <v>Donnée automatique</v>
      </c>
      <c r="L569" s="28"/>
      <c r="M569" s="53"/>
      <c r="N569" s="53" t="str">
        <f t="shared" si="18"/>
        <v>Ne pas compléter</v>
      </c>
      <c r="O569" s="28" t="str">
        <f t="shared" si="19"/>
        <v>Ne pas compléter</v>
      </c>
      <c r="P569" s="28"/>
      <c r="Q569" s="28"/>
      <c r="R569" s="28"/>
      <c r="S569" s="28"/>
      <c r="T569" s="28"/>
      <c r="U569" s="57" t="str">
        <f>IF(ISNA(VLOOKUP(I569,'Base de données'!$G$26:$H$63,2,FALSE)),"Donnée automatique",VLOOKUP(I569,'Base de données'!$G$26:$H$63,2,FALSE))</f>
        <v>Donnée automatique</v>
      </c>
    </row>
    <row r="570" spans="1:21" x14ac:dyDescent="0.2">
      <c r="A570" s="27"/>
      <c r="B570" s="46"/>
      <c r="C570" s="28"/>
      <c r="D570" s="28"/>
      <c r="E570" s="28"/>
      <c r="F570" s="28"/>
      <c r="G570" s="54"/>
      <c r="H570" s="28"/>
      <c r="I570" s="28"/>
      <c r="J570" s="18" t="e">
        <f>VLOOKUP(I570,'Base de données'!$C$5:$E$46,2,FALSE)</f>
        <v>#N/A</v>
      </c>
      <c r="K570" s="44" t="str">
        <f>IF(ISNA(VLOOKUP(I570,'Base de données'!$C$5:$E$46,3,FALSE)),"Donnée automatique",VLOOKUP(I570,'Base de données'!$C$5:$E$46,3,FALSE))</f>
        <v>Donnée automatique</v>
      </c>
      <c r="L570" s="28"/>
      <c r="M570" s="53"/>
      <c r="N570" s="53" t="str">
        <f t="shared" si="18"/>
        <v>Ne pas compléter</v>
      </c>
      <c r="O570" s="28" t="str">
        <f t="shared" si="19"/>
        <v>Ne pas compléter</v>
      </c>
      <c r="P570" s="28"/>
      <c r="Q570" s="28"/>
      <c r="R570" s="28"/>
      <c r="S570" s="28"/>
      <c r="T570" s="28"/>
      <c r="U570" s="57" t="str">
        <f>IF(ISNA(VLOOKUP(I570,'Base de données'!$G$26:$H$63,2,FALSE)),"Donnée automatique",VLOOKUP(I570,'Base de données'!$G$26:$H$63,2,FALSE))</f>
        <v>Donnée automatique</v>
      </c>
    </row>
    <row r="571" spans="1:21" x14ac:dyDescent="0.2">
      <c r="A571" s="27"/>
      <c r="B571" s="46"/>
      <c r="C571" s="28"/>
      <c r="D571" s="28"/>
      <c r="E571" s="28"/>
      <c r="F571" s="28"/>
      <c r="G571" s="54"/>
      <c r="H571" s="28"/>
      <c r="I571" s="28"/>
      <c r="J571" s="18" t="e">
        <f>VLOOKUP(I571,'Base de données'!$C$5:$E$46,2,FALSE)</f>
        <v>#N/A</v>
      </c>
      <c r="K571" s="44" t="str">
        <f>IF(ISNA(VLOOKUP(I571,'Base de données'!$C$5:$E$46,3,FALSE)),"Donnée automatique",VLOOKUP(I571,'Base de données'!$C$5:$E$46,3,FALSE))</f>
        <v>Donnée automatique</v>
      </c>
      <c r="L571" s="28"/>
      <c r="M571" s="53"/>
      <c r="N571" s="53" t="str">
        <f t="shared" si="18"/>
        <v>Ne pas compléter</v>
      </c>
      <c r="O571" s="28" t="str">
        <f t="shared" si="19"/>
        <v>Ne pas compléter</v>
      </c>
      <c r="P571" s="28"/>
      <c r="Q571" s="28"/>
      <c r="R571" s="28"/>
      <c r="S571" s="28"/>
      <c r="T571" s="28"/>
      <c r="U571" s="57" t="str">
        <f>IF(ISNA(VLOOKUP(I571,'Base de données'!$G$26:$H$63,2,FALSE)),"Donnée automatique",VLOOKUP(I571,'Base de données'!$G$26:$H$63,2,FALSE))</f>
        <v>Donnée automatique</v>
      </c>
    </row>
    <row r="572" spans="1:21" x14ac:dyDescent="0.2">
      <c r="A572" s="27"/>
      <c r="B572" s="46"/>
      <c r="C572" s="28"/>
      <c r="D572" s="28"/>
      <c r="E572" s="28"/>
      <c r="F572" s="28"/>
      <c r="G572" s="54"/>
      <c r="H572" s="28"/>
      <c r="I572" s="28"/>
      <c r="J572" s="18" t="e">
        <f>VLOOKUP(I572,'Base de données'!$C$5:$E$46,2,FALSE)</f>
        <v>#N/A</v>
      </c>
      <c r="K572" s="44" t="str">
        <f>IF(ISNA(VLOOKUP(I572,'Base de données'!$C$5:$E$46,3,FALSE)),"Donnée automatique",VLOOKUP(I572,'Base de données'!$C$5:$E$46,3,FALSE))</f>
        <v>Donnée automatique</v>
      </c>
      <c r="L572" s="28"/>
      <c r="M572" s="53"/>
      <c r="N572" s="53" t="str">
        <f t="shared" si="18"/>
        <v>Ne pas compléter</v>
      </c>
      <c r="O572" s="28" t="str">
        <f t="shared" si="19"/>
        <v>Ne pas compléter</v>
      </c>
      <c r="P572" s="28"/>
      <c r="Q572" s="28"/>
      <c r="R572" s="28"/>
      <c r="S572" s="28"/>
      <c r="T572" s="28"/>
      <c r="U572" s="57" t="str">
        <f>IF(ISNA(VLOOKUP(I572,'Base de données'!$G$26:$H$63,2,FALSE)),"Donnée automatique",VLOOKUP(I572,'Base de données'!$G$26:$H$63,2,FALSE))</f>
        <v>Donnée automatique</v>
      </c>
    </row>
    <row r="573" spans="1:21" x14ac:dyDescent="0.2">
      <c r="A573" s="27"/>
      <c r="B573" s="46"/>
      <c r="C573" s="28"/>
      <c r="D573" s="28"/>
      <c r="E573" s="28"/>
      <c r="F573" s="28"/>
      <c r="G573" s="54"/>
      <c r="H573" s="28"/>
      <c r="I573" s="28"/>
      <c r="J573" s="18" t="e">
        <f>VLOOKUP(I573,'Base de données'!$C$5:$E$46,2,FALSE)</f>
        <v>#N/A</v>
      </c>
      <c r="K573" s="44" t="str">
        <f>IF(ISNA(VLOOKUP(I573,'Base de données'!$C$5:$E$46,3,FALSE)),"Donnée automatique",VLOOKUP(I573,'Base de données'!$C$5:$E$46,3,FALSE))</f>
        <v>Donnée automatique</v>
      </c>
      <c r="L573" s="28"/>
      <c r="M573" s="53"/>
      <c r="N573" s="53" t="str">
        <f t="shared" si="18"/>
        <v>Ne pas compléter</v>
      </c>
      <c r="O573" s="28" t="str">
        <f t="shared" si="19"/>
        <v>Ne pas compléter</v>
      </c>
      <c r="P573" s="28"/>
      <c r="Q573" s="28"/>
      <c r="R573" s="28"/>
      <c r="S573" s="28"/>
      <c r="T573" s="28"/>
      <c r="U573" s="57" t="str">
        <f>IF(ISNA(VLOOKUP(I573,'Base de données'!$G$26:$H$63,2,FALSE)),"Donnée automatique",VLOOKUP(I573,'Base de données'!$G$26:$H$63,2,FALSE))</f>
        <v>Donnée automatique</v>
      </c>
    </row>
    <row r="574" spans="1:21" x14ac:dyDescent="0.2">
      <c r="A574" s="27"/>
      <c r="B574" s="46"/>
      <c r="C574" s="28"/>
      <c r="D574" s="28"/>
      <c r="E574" s="28"/>
      <c r="F574" s="28"/>
      <c r="G574" s="54"/>
      <c r="H574" s="28"/>
      <c r="I574" s="28"/>
      <c r="J574" s="18" t="e">
        <f>VLOOKUP(I574,'Base de données'!$C$5:$E$46,2,FALSE)</f>
        <v>#N/A</v>
      </c>
      <c r="K574" s="44" t="str">
        <f>IF(ISNA(VLOOKUP(I574,'Base de données'!$C$5:$E$46,3,FALSE)),"Donnée automatique",VLOOKUP(I574,'Base de données'!$C$5:$E$46,3,FALSE))</f>
        <v>Donnée automatique</v>
      </c>
      <c r="L574" s="28"/>
      <c r="M574" s="53"/>
      <c r="N574" s="53" t="str">
        <f t="shared" si="18"/>
        <v>Ne pas compléter</v>
      </c>
      <c r="O574" s="28" t="str">
        <f t="shared" si="19"/>
        <v>Ne pas compléter</v>
      </c>
      <c r="P574" s="28"/>
      <c r="Q574" s="28"/>
      <c r="R574" s="28"/>
      <c r="S574" s="28"/>
      <c r="T574" s="28"/>
      <c r="U574" s="57" t="str">
        <f>IF(ISNA(VLOOKUP(I574,'Base de données'!$G$26:$H$63,2,FALSE)),"Donnée automatique",VLOOKUP(I574,'Base de données'!$G$26:$H$63,2,FALSE))</f>
        <v>Donnée automatique</v>
      </c>
    </row>
    <row r="575" spans="1:21" x14ac:dyDescent="0.2">
      <c r="A575" s="27"/>
      <c r="B575" s="46"/>
      <c r="C575" s="28"/>
      <c r="D575" s="28"/>
      <c r="E575" s="28"/>
      <c r="F575" s="28"/>
      <c r="G575" s="54"/>
      <c r="H575" s="28"/>
      <c r="I575" s="28"/>
      <c r="J575" s="18" t="e">
        <f>VLOOKUP(I575,'Base de données'!$C$5:$E$46,2,FALSE)</f>
        <v>#N/A</v>
      </c>
      <c r="K575" s="44" t="str">
        <f>IF(ISNA(VLOOKUP(I575,'Base de données'!$C$5:$E$46,3,FALSE)),"Donnée automatique",VLOOKUP(I575,'Base de données'!$C$5:$E$46,3,FALSE))</f>
        <v>Donnée automatique</v>
      </c>
      <c r="L575" s="28"/>
      <c r="M575" s="53"/>
      <c r="N575" s="53" t="str">
        <f t="shared" si="18"/>
        <v>Ne pas compléter</v>
      </c>
      <c r="O575" s="28" t="str">
        <f t="shared" si="19"/>
        <v>Ne pas compléter</v>
      </c>
      <c r="P575" s="28"/>
      <c r="Q575" s="28"/>
      <c r="R575" s="28"/>
      <c r="S575" s="28"/>
      <c r="T575" s="28"/>
      <c r="U575" s="57" t="str">
        <f>IF(ISNA(VLOOKUP(I575,'Base de données'!$G$26:$H$63,2,FALSE)),"Donnée automatique",VLOOKUP(I575,'Base de données'!$G$26:$H$63,2,FALSE))</f>
        <v>Donnée automatique</v>
      </c>
    </row>
    <row r="576" spans="1:21" x14ac:dyDescent="0.2">
      <c r="A576" s="27"/>
      <c r="B576" s="46"/>
      <c r="C576" s="28"/>
      <c r="D576" s="28"/>
      <c r="E576" s="28"/>
      <c r="F576" s="28"/>
      <c r="G576" s="54"/>
      <c r="H576" s="28"/>
      <c r="I576" s="28"/>
      <c r="J576" s="18" t="e">
        <f>VLOOKUP(I576,'Base de données'!$C$5:$E$46,2,FALSE)</f>
        <v>#N/A</v>
      </c>
      <c r="K576" s="44" t="str">
        <f>IF(ISNA(VLOOKUP(I576,'Base de données'!$C$5:$E$46,3,FALSE)),"Donnée automatique",VLOOKUP(I576,'Base de données'!$C$5:$E$46,3,FALSE))</f>
        <v>Donnée automatique</v>
      </c>
      <c r="L576" s="28"/>
      <c r="M576" s="53"/>
      <c r="N576" s="53" t="str">
        <f t="shared" si="18"/>
        <v>Ne pas compléter</v>
      </c>
      <c r="O576" s="28" t="str">
        <f t="shared" si="19"/>
        <v>Ne pas compléter</v>
      </c>
      <c r="P576" s="28"/>
      <c r="Q576" s="28"/>
      <c r="R576" s="28"/>
      <c r="S576" s="28"/>
      <c r="T576" s="28"/>
      <c r="U576" s="57" t="str">
        <f>IF(ISNA(VLOOKUP(I576,'Base de données'!$G$26:$H$63,2,FALSE)),"Donnée automatique",VLOOKUP(I576,'Base de données'!$G$26:$H$63,2,FALSE))</f>
        <v>Donnée automatique</v>
      </c>
    </row>
    <row r="577" spans="1:21" x14ac:dyDescent="0.2">
      <c r="A577" s="27"/>
      <c r="B577" s="46"/>
      <c r="C577" s="28"/>
      <c r="D577" s="28"/>
      <c r="E577" s="28"/>
      <c r="F577" s="28"/>
      <c r="G577" s="54"/>
      <c r="H577" s="28"/>
      <c r="I577" s="28"/>
      <c r="J577" s="18" t="e">
        <f>VLOOKUP(I577,'Base de données'!$C$5:$E$46,2,FALSE)</f>
        <v>#N/A</v>
      </c>
      <c r="K577" s="44" t="str">
        <f>IF(ISNA(VLOOKUP(I577,'Base de données'!$C$5:$E$46,3,FALSE)),"Donnée automatique",VLOOKUP(I577,'Base de données'!$C$5:$E$46,3,FALSE))</f>
        <v>Donnée automatique</v>
      </c>
      <c r="L577" s="28"/>
      <c r="M577" s="53"/>
      <c r="N577" s="53" t="str">
        <f t="shared" si="18"/>
        <v>Ne pas compléter</v>
      </c>
      <c r="O577" s="28" t="str">
        <f t="shared" si="19"/>
        <v>Ne pas compléter</v>
      </c>
      <c r="P577" s="28"/>
      <c r="Q577" s="28"/>
      <c r="R577" s="28"/>
      <c r="S577" s="28"/>
      <c r="T577" s="28"/>
      <c r="U577" s="57" t="str">
        <f>IF(ISNA(VLOOKUP(I577,'Base de données'!$G$26:$H$63,2,FALSE)),"Donnée automatique",VLOOKUP(I577,'Base de données'!$G$26:$H$63,2,FALSE))</f>
        <v>Donnée automatique</v>
      </c>
    </row>
    <row r="578" spans="1:21" x14ac:dyDescent="0.2">
      <c r="A578" s="27"/>
      <c r="B578" s="46"/>
      <c r="C578" s="28"/>
      <c r="D578" s="28"/>
      <c r="E578" s="28"/>
      <c r="F578" s="28"/>
      <c r="G578" s="54"/>
      <c r="H578" s="28"/>
      <c r="I578" s="28"/>
      <c r="J578" s="18" t="e">
        <f>VLOOKUP(I578,'Base de données'!$C$5:$E$46,2,FALSE)</f>
        <v>#N/A</v>
      </c>
      <c r="K578" s="44" t="str">
        <f>IF(ISNA(VLOOKUP(I578,'Base de données'!$C$5:$E$46,3,FALSE)),"Donnée automatique",VLOOKUP(I578,'Base de données'!$C$5:$E$46,3,FALSE))</f>
        <v>Donnée automatique</v>
      </c>
      <c r="L578" s="28"/>
      <c r="M578" s="53"/>
      <c r="N578" s="53" t="str">
        <f t="shared" si="18"/>
        <v>Ne pas compléter</v>
      </c>
      <c r="O578" s="28" t="str">
        <f t="shared" si="19"/>
        <v>Ne pas compléter</v>
      </c>
      <c r="P578" s="28"/>
      <c r="Q578" s="28"/>
      <c r="R578" s="28"/>
      <c r="S578" s="28"/>
      <c r="T578" s="28"/>
      <c r="U578" s="57" t="str">
        <f>IF(ISNA(VLOOKUP(I578,'Base de données'!$G$26:$H$63,2,FALSE)),"Donnée automatique",VLOOKUP(I578,'Base de données'!$G$26:$H$63,2,FALSE))</f>
        <v>Donnée automatique</v>
      </c>
    </row>
    <row r="579" spans="1:21" x14ac:dyDescent="0.2">
      <c r="A579" s="27"/>
      <c r="B579" s="46"/>
      <c r="C579" s="28"/>
      <c r="D579" s="28"/>
      <c r="E579" s="28"/>
      <c r="F579" s="28"/>
      <c r="G579" s="54"/>
      <c r="H579" s="28"/>
      <c r="I579" s="28"/>
      <c r="J579" s="18" t="e">
        <f>VLOOKUP(I579,'Base de données'!$C$5:$E$46,2,FALSE)</f>
        <v>#N/A</v>
      </c>
      <c r="K579" s="44" t="str">
        <f>IF(ISNA(VLOOKUP(I579,'Base de données'!$C$5:$E$46,3,FALSE)),"Donnée automatique",VLOOKUP(I579,'Base de données'!$C$5:$E$46,3,FALSE))</f>
        <v>Donnée automatique</v>
      </c>
      <c r="L579" s="28"/>
      <c r="M579" s="53"/>
      <c r="N579" s="53" t="str">
        <f t="shared" si="18"/>
        <v>Ne pas compléter</v>
      </c>
      <c r="O579" s="28" t="str">
        <f t="shared" si="19"/>
        <v>Ne pas compléter</v>
      </c>
      <c r="P579" s="28"/>
      <c r="Q579" s="28"/>
      <c r="R579" s="28"/>
      <c r="S579" s="28"/>
      <c r="T579" s="28"/>
      <c r="U579" s="57" t="str">
        <f>IF(ISNA(VLOOKUP(I579,'Base de données'!$G$26:$H$63,2,FALSE)),"Donnée automatique",VLOOKUP(I579,'Base de données'!$G$26:$H$63,2,FALSE))</f>
        <v>Donnée automatique</v>
      </c>
    </row>
    <row r="580" spans="1:21" x14ac:dyDescent="0.2">
      <c r="A580" s="27"/>
      <c r="B580" s="46"/>
      <c r="C580" s="28"/>
      <c r="D580" s="28"/>
      <c r="E580" s="28"/>
      <c r="F580" s="28"/>
      <c r="G580" s="54"/>
      <c r="H580" s="28"/>
      <c r="I580" s="28"/>
      <c r="J580" s="18" t="e">
        <f>VLOOKUP(I580,'Base de données'!$C$5:$E$46,2,FALSE)</f>
        <v>#N/A</v>
      </c>
      <c r="K580" s="44" t="str">
        <f>IF(ISNA(VLOOKUP(I580,'Base de données'!$C$5:$E$46,3,FALSE)),"Donnée automatique",VLOOKUP(I580,'Base de données'!$C$5:$E$46,3,FALSE))</f>
        <v>Donnée automatique</v>
      </c>
      <c r="L580" s="28"/>
      <c r="M580" s="53"/>
      <c r="N580" s="53" t="str">
        <f t="shared" si="18"/>
        <v>Ne pas compléter</v>
      </c>
      <c r="O580" s="28" t="str">
        <f t="shared" si="19"/>
        <v>Ne pas compléter</v>
      </c>
      <c r="P580" s="28"/>
      <c r="Q580" s="28"/>
      <c r="R580" s="28"/>
      <c r="S580" s="28"/>
      <c r="T580" s="28"/>
      <c r="U580" s="57" t="str">
        <f>IF(ISNA(VLOOKUP(I580,'Base de données'!$G$26:$H$63,2,FALSE)),"Donnée automatique",VLOOKUP(I580,'Base de données'!$G$26:$H$63,2,FALSE))</f>
        <v>Donnée automatique</v>
      </c>
    </row>
    <row r="581" spans="1:21" x14ac:dyDescent="0.2">
      <c r="A581" s="27"/>
      <c r="B581" s="46"/>
      <c r="C581" s="28"/>
      <c r="D581" s="28"/>
      <c r="E581" s="28"/>
      <c r="F581" s="28"/>
      <c r="G581" s="54"/>
      <c r="H581" s="28"/>
      <c r="I581" s="28"/>
      <c r="J581" s="18" t="e">
        <f>VLOOKUP(I581,'Base de données'!$C$5:$E$46,2,FALSE)</f>
        <v>#N/A</v>
      </c>
      <c r="K581" s="44" t="str">
        <f>IF(ISNA(VLOOKUP(I581,'Base de données'!$C$5:$E$46,3,FALSE)),"Donnée automatique",VLOOKUP(I581,'Base de données'!$C$5:$E$46,3,FALSE))</f>
        <v>Donnée automatique</v>
      </c>
      <c r="L581" s="28"/>
      <c r="M581" s="53"/>
      <c r="N581" s="53" t="str">
        <f t="shared" si="18"/>
        <v>Ne pas compléter</v>
      </c>
      <c r="O581" s="28" t="str">
        <f t="shared" si="19"/>
        <v>Ne pas compléter</v>
      </c>
      <c r="P581" s="28"/>
      <c r="Q581" s="28"/>
      <c r="R581" s="28"/>
      <c r="S581" s="28"/>
      <c r="T581" s="28"/>
      <c r="U581" s="57" t="str">
        <f>IF(ISNA(VLOOKUP(I581,'Base de données'!$G$26:$H$63,2,FALSE)),"Donnée automatique",VLOOKUP(I581,'Base de données'!$G$26:$H$63,2,FALSE))</f>
        <v>Donnée automatique</v>
      </c>
    </row>
    <row r="582" spans="1:21" x14ac:dyDescent="0.2">
      <c r="A582" s="27"/>
      <c r="B582" s="46"/>
      <c r="C582" s="28"/>
      <c r="D582" s="28"/>
      <c r="E582" s="28"/>
      <c r="F582" s="28"/>
      <c r="G582" s="54"/>
      <c r="H582" s="28"/>
      <c r="I582" s="28"/>
      <c r="J582" s="18" t="e">
        <f>VLOOKUP(I582,'Base de données'!$C$5:$E$46,2,FALSE)</f>
        <v>#N/A</v>
      </c>
      <c r="K582" s="44" t="str">
        <f>IF(ISNA(VLOOKUP(I582,'Base de données'!$C$5:$E$46,3,FALSE)),"Donnée automatique",VLOOKUP(I582,'Base de données'!$C$5:$E$46,3,FALSE))</f>
        <v>Donnée automatique</v>
      </c>
      <c r="L582" s="28"/>
      <c r="M582" s="53"/>
      <c r="N582" s="53" t="str">
        <f t="shared" si="18"/>
        <v>Ne pas compléter</v>
      </c>
      <c r="O582" s="28" t="str">
        <f t="shared" si="19"/>
        <v>Ne pas compléter</v>
      </c>
      <c r="P582" s="28"/>
      <c r="Q582" s="28"/>
      <c r="R582" s="28"/>
      <c r="S582" s="28"/>
      <c r="T582" s="28"/>
      <c r="U582" s="57" t="str">
        <f>IF(ISNA(VLOOKUP(I582,'Base de données'!$G$26:$H$63,2,FALSE)),"Donnée automatique",VLOOKUP(I582,'Base de données'!$G$26:$H$63,2,FALSE))</f>
        <v>Donnée automatique</v>
      </c>
    </row>
    <row r="583" spans="1:21" x14ac:dyDescent="0.2">
      <c r="A583" s="27"/>
      <c r="B583" s="46"/>
      <c r="C583" s="28"/>
      <c r="D583" s="28"/>
      <c r="E583" s="28"/>
      <c r="F583" s="28"/>
      <c r="G583" s="54"/>
      <c r="H583" s="28"/>
      <c r="I583" s="28"/>
      <c r="J583" s="18" t="e">
        <f>VLOOKUP(I583,'Base de données'!$C$5:$E$46,2,FALSE)</f>
        <v>#N/A</v>
      </c>
      <c r="K583" s="44" t="str">
        <f>IF(ISNA(VLOOKUP(I583,'Base de données'!$C$5:$E$46,3,FALSE)),"Donnée automatique",VLOOKUP(I583,'Base de données'!$C$5:$E$46,3,FALSE))</f>
        <v>Donnée automatique</v>
      </c>
      <c r="L583" s="28"/>
      <c r="M583" s="53"/>
      <c r="N583" s="53" t="str">
        <f t="shared" si="18"/>
        <v>Ne pas compléter</v>
      </c>
      <c r="O583" s="28" t="str">
        <f t="shared" si="19"/>
        <v>Ne pas compléter</v>
      </c>
      <c r="P583" s="28"/>
      <c r="Q583" s="28"/>
      <c r="R583" s="28"/>
      <c r="S583" s="28"/>
      <c r="T583" s="28"/>
      <c r="U583" s="57" t="str">
        <f>IF(ISNA(VLOOKUP(I583,'Base de données'!$G$26:$H$63,2,FALSE)),"Donnée automatique",VLOOKUP(I583,'Base de données'!$G$26:$H$63,2,FALSE))</f>
        <v>Donnée automatique</v>
      </c>
    </row>
    <row r="584" spans="1:21" x14ac:dyDescent="0.2">
      <c r="A584" s="27"/>
      <c r="B584" s="46"/>
      <c r="C584" s="28"/>
      <c r="D584" s="28"/>
      <c r="E584" s="28"/>
      <c r="F584" s="28"/>
      <c r="G584" s="54"/>
      <c r="H584" s="28"/>
      <c r="I584" s="28"/>
      <c r="J584" s="18" t="e">
        <f>VLOOKUP(I584,'Base de données'!$C$5:$E$46,2,FALSE)</f>
        <v>#N/A</v>
      </c>
      <c r="K584" s="44" t="str">
        <f>IF(ISNA(VLOOKUP(I584,'Base de données'!$C$5:$E$46,3,FALSE)),"Donnée automatique",VLOOKUP(I584,'Base de données'!$C$5:$E$46,3,FALSE))</f>
        <v>Donnée automatique</v>
      </c>
      <c r="L584" s="28"/>
      <c r="M584" s="53"/>
      <c r="N584" s="53" t="str">
        <f t="shared" si="18"/>
        <v>Ne pas compléter</v>
      </c>
      <c r="O584" s="28" t="str">
        <f t="shared" si="19"/>
        <v>Ne pas compléter</v>
      </c>
      <c r="P584" s="28"/>
      <c r="Q584" s="28"/>
      <c r="R584" s="28"/>
      <c r="S584" s="28"/>
      <c r="T584" s="28"/>
      <c r="U584" s="57" t="str">
        <f>IF(ISNA(VLOOKUP(I584,'Base de données'!$G$26:$H$63,2,FALSE)),"Donnée automatique",VLOOKUP(I584,'Base de données'!$G$26:$H$63,2,FALSE))</f>
        <v>Donnée automatique</v>
      </c>
    </row>
    <row r="585" spans="1:21" x14ac:dyDescent="0.2">
      <c r="A585" s="27"/>
      <c r="B585" s="46"/>
      <c r="C585" s="28"/>
      <c r="D585" s="28"/>
      <c r="E585" s="28"/>
      <c r="F585" s="28"/>
      <c r="G585" s="54"/>
      <c r="H585" s="28"/>
      <c r="I585" s="28"/>
      <c r="J585" s="18" t="e">
        <f>VLOOKUP(I585,'Base de données'!$C$5:$E$46,2,FALSE)</f>
        <v>#N/A</v>
      </c>
      <c r="K585" s="44" t="str">
        <f>IF(ISNA(VLOOKUP(I585,'Base de données'!$C$5:$E$46,3,FALSE)),"Donnée automatique",VLOOKUP(I585,'Base de données'!$C$5:$E$46,3,FALSE))</f>
        <v>Donnée automatique</v>
      </c>
      <c r="L585" s="28"/>
      <c r="M585" s="53"/>
      <c r="N585" s="53" t="str">
        <f t="shared" si="18"/>
        <v>Ne pas compléter</v>
      </c>
      <c r="O585" s="28" t="str">
        <f t="shared" si="19"/>
        <v>Ne pas compléter</v>
      </c>
      <c r="P585" s="28"/>
      <c r="Q585" s="28"/>
      <c r="R585" s="28"/>
      <c r="S585" s="28"/>
      <c r="T585" s="28"/>
      <c r="U585" s="57" t="str">
        <f>IF(ISNA(VLOOKUP(I585,'Base de données'!$G$26:$H$63,2,FALSE)),"Donnée automatique",VLOOKUP(I585,'Base de données'!$G$26:$H$63,2,FALSE))</f>
        <v>Donnée automatique</v>
      </c>
    </row>
    <row r="586" spans="1:21" x14ac:dyDescent="0.2">
      <c r="A586" s="27"/>
      <c r="B586" s="46"/>
      <c r="C586" s="28"/>
      <c r="D586" s="28"/>
      <c r="E586" s="28"/>
      <c r="F586" s="28"/>
      <c r="G586" s="54"/>
      <c r="H586" s="28"/>
      <c r="I586" s="28"/>
      <c r="J586" s="18" t="e">
        <f>VLOOKUP(I586,'Base de données'!$C$5:$E$46,2,FALSE)</f>
        <v>#N/A</v>
      </c>
      <c r="K586" s="44" t="str">
        <f>IF(ISNA(VLOOKUP(I586,'Base de données'!$C$5:$E$46,3,FALSE)),"Donnée automatique",VLOOKUP(I586,'Base de données'!$C$5:$E$46,3,FALSE))</f>
        <v>Donnée automatique</v>
      </c>
      <c r="L586" s="28"/>
      <c r="M586" s="53"/>
      <c r="N586" s="53" t="str">
        <f t="shared" si="18"/>
        <v>Ne pas compléter</v>
      </c>
      <c r="O586" s="28" t="str">
        <f t="shared" si="19"/>
        <v>Ne pas compléter</v>
      </c>
      <c r="P586" s="28"/>
      <c r="Q586" s="28"/>
      <c r="R586" s="28"/>
      <c r="S586" s="28"/>
      <c r="T586" s="28"/>
      <c r="U586" s="57" t="str">
        <f>IF(ISNA(VLOOKUP(I586,'Base de données'!$G$26:$H$63,2,FALSE)),"Donnée automatique",VLOOKUP(I586,'Base de données'!$G$26:$H$63,2,FALSE))</f>
        <v>Donnée automatique</v>
      </c>
    </row>
    <row r="587" spans="1:21" x14ac:dyDescent="0.2">
      <c r="A587" s="27"/>
      <c r="B587" s="46"/>
      <c r="C587" s="28"/>
      <c r="D587" s="28"/>
      <c r="E587" s="28"/>
      <c r="F587" s="28"/>
      <c r="G587" s="54"/>
      <c r="H587" s="28"/>
      <c r="I587" s="28"/>
      <c r="J587" s="18" t="e">
        <f>VLOOKUP(I587,'Base de données'!$C$5:$E$46,2,FALSE)</f>
        <v>#N/A</v>
      </c>
      <c r="K587" s="44" t="str">
        <f>IF(ISNA(VLOOKUP(I587,'Base de données'!$C$5:$E$46,3,FALSE)),"Donnée automatique",VLOOKUP(I587,'Base de données'!$C$5:$E$46,3,FALSE))</f>
        <v>Donnée automatique</v>
      </c>
      <c r="L587" s="28"/>
      <c r="M587" s="53"/>
      <c r="N587" s="53" t="str">
        <f t="shared" si="18"/>
        <v>Ne pas compléter</v>
      </c>
      <c r="O587" s="28" t="str">
        <f t="shared" si="19"/>
        <v>Ne pas compléter</v>
      </c>
      <c r="P587" s="28"/>
      <c r="Q587" s="28"/>
      <c r="R587" s="28"/>
      <c r="S587" s="28"/>
      <c r="T587" s="28"/>
      <c r="U587" s="57" t="str">
        <f>IF(ISNA(VLOOKUP(I587,'Base de données'!$G$26:$H$63,2,FALSE)),"Donnée automatique",VLOOKUP(I587,'Base de données'!$G$26:$H$63,2,FALSE))</f>
        <v>Donnée automatique</v>
      </c>
    </row>
    <row r="588" spans="1:21" x14ac:dyDescent="0.2">
      <c r="A588" s="27"/>
      <c r="B588" s="46"/>
      <c r="C588" s="28"/>
      <c r="D588" s="28"/>
      <c r="E588" s="28"/>
      <c r="F588" s="28"/>
      <c r="G588" s="54"/>
      <c r="H588" s="28"/>
      <c r="I588" s="28"/>
      <c r="J588" s="18" t="e">
        <f>VLOOKUP(I588,'Base de données'!$C$5:$E$46,2,FALSE)</f>
        <v>#N/A</v>
      </c>
      <c r="K588" s="44" t="str">
        <f>IF(ISNA(VLOOKUP(I588,'Base de données'!$C$5:$E$46,3,FALSE)),"Donnée automatique",VLOOKUP(I588,'Base de données'!$C$5:$E$46,3,FALSE))</f>
        <v>Donnée automatique</v>
      </c>
      <c r="L588" s="28"/>
      <c r="M588" s="53"/>
      <c r="N588" s="53" t="str">
        <f t="shared" si="18"/>
        <v>Ne pas compléter</v>
      </c>
      <c r="O588" s="28" t="str">
        <f t="shared" si="19"/>
        <v>Ne pas compléter</v>
      </c>
      <c r="P588" s="28"/>
      <c r="Q588" s="28"/>
      <c r="R588" s="28"/>
      <c r="S588" s="28"/>
      <c r="T588" s="28"/>
      <c r="U588" s="57" t="str">
        <f>IF(ISNA(VLOOKUP(I588,'Base de données'!$G$26:$H$63,2,FALSE)),"Donnée automatique",VLOOKUP(I588,'Base de données'!$G$26:$H$63,2,FALSE))</f>
        <v>Donnée automatique</v>
      </c>
    </row>
    <row r="589" spans="1:21" x14ac:dyDescent="0.2">
      <c r="A589" s="27"/>
      <c r="B589" s="46"/>
      <c r="C589" s="28"/>
      <c r="D589" s="28"/>
      <c r="E589" s="28"/>
      <c r="F589" s="28"/>
      <c r="G589" s="54"/>
      <c r="H589" s="28"/>
      <c r="I589" s="28"/>
      <c r="J589" s="18" t="e">
        <f>VLOOKUP(I589,'Base de données'!$C$5:$E$46,2,FALSE)</f>
        <v>#N/A</v>
      </c>
      <c r="K589" s="44" t="str">
        <f>IF(ISNA(VLOOKUP(I589,'Base de données'!$C$5:$E$46,3,FALSE)),"Donnée automatique",VLOOKUP(I589,'Base de données'!$C$5:$E$46,3,FALSE))</f>
        <v>Donnée automatique</v>
      </c>
      <c r="L589" s="28"/>
      <c r="M589" s="53"/>
      <c r="N589" s="53" t="str">
        <f t="shared" si="18"/>
        <v>Ne pas compléter</v>
      </c>
      <c r="O589" s="28" t="str">
        <f t="shared" si="19"/>
        <v>Ne pas compléter</v>
      </c>
      <c r="P589" s="28"/>
      <c r="Q589" s="28"/>
      <c r="R589" s="28"/>
      <c r="S589" s="28"/>
      <c r="T589" s="28"/>
      <c r="U589" s="57" t="str">
        <f>IF(ISNA(VLOOKUP(I589,'Base de données'!$G$26:$H$63,2,FALSE)),"Donnée automatique",VLOOKUP(I589,'Base de données'!$G$26:$H$63,2,FALSE))</f>
        <v>Donnée automatique</v>
      </c>
    </row>
    <row r="590" spans="1:21" x14ac:dyDescent="0.2">
      <c r="A590" s="27"/>
      <c r="B590" s="46"/>
      <c r="C590" s="28"/>
      <c r="D590" s="28"/>
      <c r="E590" s="28"/>
      <c r="F590" s="28"/>
      <c r="G590" s="54"/>
      <c r="H590" s="28"/>
      <c r="I590" s="28"/>
      <c r="J590" s="18" t="e">
        <f>VLOOKUP(I590,'Base de données'!$C$5:$E$46,2,FALSE)</f>
        <v>#N/A</v>
      </c>
      <c r="K590" s="44" t="str">
        <f>IF(ISNA(VLOOKUP(I590,'Base de données'!$C$5:$E$46,3,FALSE)),"Donnée automatique",VLOOKUP(I590,'Base de données'!$C$5:$E$46,3,FALSE))</f>
        <v>Donnée automatique</v>
      </c>
      <c r="L590" s="28"/>
      <c r="M590" s="53"/>
      <c r="N590" s="53" t="str">
        <f t="shared" si="18"/>
        <v>Ne pas compléter</v>
      </c>
      <c r="O590" s="28" t="str">
        <f t="shared" si="19"/>
        <v>Ne pas compléter</v>
      </c>
      <c r="P590" s="28"/>
      <c r="Q590" s="28"/>
      <c r="R590" s="28"/>
      <c r="S590" s="28"/>
      <c r="T590" s="28"/>
      <c r="U590" s="57" t="str">
        <f>IF(ISNA(VLOOKUP(I590,'Base de données'!$G$26:$H$63,2,FALSE)),"Donnée automatique",VLOOKUP(I590,'Base de données'!$G$26:$H$63,2,FALSE))</f>
        <v>Donnée automatique</v>
      </c>
    </row>
    <row r="591" spans="1:21" x14ac:dyDescent="0.2">
      <c r="A591" s="27"/>
      <c r="B591" s="46"/>
      <c r="C591" s="28"/>
      <c r="D591" s="28"/>
      <c r="E591" s="28"/>
      <c r="F591" s="28"/>
      <c r="G591" s="54"/>
      <c r="H591" s="28"/>
      <c r="I591" s="28"/>
      <c r="J591" s="18" t="e">
        <f>VLOOKUP(I591,'Base de données'!$C$5:$E$46,2,FALSE)</f>
        <v>#N/A</v>
      </c>
      <c r="K591" s="44" t="str">
        <f>IF(ISNA(VLOOKUP(I591,'Base de données'!$C$5:$E$46,3,FALSE)),"Donnée automatique",VLOOKUP(I591,'Base de données'!$C$5:$E$46,3,FALSE))</f>
        <v>Donnée automatique</v>
      </c>
      <c r="L591" s="28"/>
      <c r="M591" s="53"/>
      <c r="N591" s="53" t="str">
        <f t="shared" si="18"/>
        <v>Ne pas compléter</v>
      </c>
      <c r="O591" s="28" t="str">
        <f t="shared" si="19"/>
        <v>Ne pas compléter</v>
      </c>
      <c r="P591" s="28"/>
      <c r="Q591" s="28"/>
      <c r="R591" s="28"/>
      <c r="S591" s="28"/>
      <c r="T591" s="28"/>
      <c r="U591" s="57" t="str">
        <f>IF(ISNA(VLOOKUP(I591,'Base de données'!$G$26:$H$63,2,FALSE)),"Donnée automatique",VLOOKUP(I591,'Base de données'!$G$26:$H$63,2,FALSE))</f>
        <v>Donnée automatique</v>
      </c>
    </row>
    <row r="592" spans="1:21" x14ac:dyDescent="0.2">
      <c r="A592" s="27"/>
      <c r="B592" s="46"/>
      <c r="C592" s="28"/>
      <c r="D592" s="28"/>
      <c r="E592" s="28"/>
      <c r="F592" s="28"/>
      <c r="G592" s="54"/>
      <c r="H592" s="28"/>
      <c r="I592" s="28"/>
      <c r="J592" s="18" t="e">
        <f>VLOOKUP(I592,'Base de données'!$C$5:$E$46,2,FALSE)</f>
        <v>#N/A</v>
      </c>
      <c r="K592" s="44" t="str">
        <f>IF(ISNA(VLOOKUP(I592,'Base de données'!$C$5:$E$46,3,FALSE)),"Donnée automatique",VLOOKUP(I592,'Base de données'!$C$5:$E$46,3,FALSE))</f>
        <v>Donnée automatique</v>
      </c>
      <c r="L592" s="28"/>
      <c r="M592" s="53"/>
      <c r="N592" s="53" t="str">
        <f t="shared" si="18"/>
        <v>Ne pas compléter</v>
      </c>
      <c r="O592" s="28" t="str">
        <f t="shared" si="19"/>
        <v>Ne pas compléter</v>
      </c>
      <c r="P592" s="28"/>
      <c r="Q592" s="28"/>
      <c r="R592" s="28"/>
      <c r="S592" s="28"/>
      <c r="T592" s="28"/>
      <c r="U592" s="57" t="str">
        <f>IF(ISNA(VLOOKUP(I592,'Base de données'!$G$26:$H$63,2,FALSE)),"Donnée automatique",VLOOKUP(I592,'Base de données'!$G$26:$H$63,2,FALSE))</f>
        <v>Donnée automatique</v>
      </c>
    </row>
    <row r="593" spans="1:21" x14ac:dyDescent="0.2">
      <c r="A593" s="27"/>
      <c r="B593" s="46"/>
      <c r="C593" s="28"/>
      <c r="D593" s="28"/>
      <c r="E593" s="28"/>
      <c r="F593" s="28"/>
      <c r="G593" s="54"/>
      <c r="H593" s="28"/>
      <c r="I593" s="28"/>
      <c r="J593" s="18" t="e">
        <f>VLOOKUP(I593,'Base de données'!$C$5:$E$46,2,FALSE)</f>
        <v>#N/A</v>
      </c>
      <c r="K593" s="44" t="str">
        <f>IF(ISNA(VLOOKUP(I593,'Base de données'!$C$5:$E$46,3,FALSE)),"Donnée automatique",VLOOKUP(I593,'Base de données'!$C$5:$E$46,3,FALSE))</f>
        <v>Donnée automatique</v>
      </c>
      <c r="L593" s="28"/>
      <c r="M593" s="53"/>
      <c r="N593" s="53" t="str">
        <f t="shared" si="18"/>
        <v>Ne pas compléter</v>
      </c>
      <c r="O593" s="28" t="str">
        <f t="shared" si="19"/>
        <v>Ne pas compléter</v>
      </c>
      <c r="P593" s="28"/>
      <c r="Q593" s="28"/>
      <c r="R593" s="28"/>
      <c r="S593" s="28"/>
      <c r="T593" s="28"/>
      <c r="U593" s="57" t="str">
        <f>IF(ISNA(VLOOKUP(I593,'Base de données'!$G$26:$H$63,2,FALSE)),"Donnée automatique",VLOOKUP(I593,'Base de données'!$G$26:$H$63,2,FALSE))</f>
        <v>Donnée automatique</v>
      </c>
    </row>
    <row r="594" spans="1:21" x14ac:dyDescent="0.2">
      <c r="A594" s="27"/>
      <c r="B594" s="46"/>
      <c r="C594" s="28"/>
      <c r="D594" s="28"/>
      <c r="E594" s="28"/>
      <c r="F594" s="28"/>
      <c r="G594" s="54"/>
      <c r="H594" s="28"/>
      <c r="I594" s="28"/>
      <c r="J594" s="18" t="e">
        <f>VLOOKUP(I594,'Base de données'!$C$5:$E$46,2,FALSE)</f>
        <v>#N/A</v>
      </c>
      <c r="K594" s="44" t="str">
        <f>IF(ISNA(VLOOKUP(I594,'Base de données'!$C$5:$E$46,3,FALSE)),"Donnée automatique",VLOOKUP(I594,'Base de données'!$C$5:$E$46,3,FALSE))</f>
        <v>Donnée automatique</v>
      </c>
      <c r="L594" s="28"/>
      <c r="M594" s="53"/>
      <c r="N594" s="53" t="str">
        <f t="shared" si="18"/>
        <v>Ne pas compléter</v>
      </c>
      <c r="O594" s="28" t="str">
        <f t="shared" si="19"/>
        <v>Ne pas compléter</v>
      </c>
      <c r="P594" s="28"/>
      <c r="Q594" s="28"/>
      <c r="R594" s="28"/>
      <c r="S594" s="28"/>
      <c r="T594" s="28"/>
      <c r="U594" s="57" t="str">
        <f>IF(ISNA(VLOOKUP(I594,'Base de données'!$G$26:$H$63,2,FALSE)),"Donnée automatique",VLOOKUP(I594,'Base de données'!$G$26:$H$63,2,FALSE))</f>
        <v>Donnée automatique</v>
      </c>
    </row>
    <row r="595" spans="1:21" x14ac:dyDescent="0.2">
      <c r="A595" s="27"/>
      <c r="B595" s="46"/>
      <c r="C595" s="28"/>
      <c r="D595" s="28"/>
      <c r="E595" s="28"/>
      <c r="F595" s="28"/>
      <c r="G595" s="54"/>
      <c r="H595" s="28"/>
      <c r="I595" s="28"/>
      <c r="J595" s="18" t="e">
        <f>VLOOKUP(I595,'Base de données'!$C$5:$E$46,2,FALSE)</f>
        <v>#N/A</v>
      </c>
      <c r="K595" s="44" t="str">
        <f>IF(ISNA(VLOOKUP(I595,'Base de données'!$C$5:$E$46,3,FALSE)),"Donnée automatique",VLOOKUP(I595,'Base de données'!$C$5:$E$46,3,FALSE))</f>
        <v>Donnée automatique</v>
      </c>
      <c r="L595" s="28"/>
      <c r="M595" s="53"/>
      <c r="N595" s="53" t="str">
        <f t="shared" ref="N595:N658" si="20">IF(F595&lt;&gt;0,"A compléter","Ne pas compléter")</f>
        <v>Ne pas compléter</v>
      </c>
      <c r="O595" s="28" t="str">
        <f t="shared" ref="O595:O658" si="21">IF(OR(I595=565,I595=566,I595=584,I595=587,I595=590,I595=591,I595=592),"Compléter si applicable","Ne pas compléter")</f>
        <v>Ne pas compléter</v>
      </c>
      <c r="P595" s="28"/>
      <c r="Q595" s="28"/>
      <c r="R595" s="28"/>
      <c r="S595" s="28"/>
      <c r="T595" s="28"/>
      <c r="U595" s="57" t="str">
        <f>IF(ISNA(VLOOKUP(I595,'Base de données'!$G$26:$H$63,2,FALSE)),"Donnée automatique",VLOOKUP(I595,'Base de données'!$G$26:$H$63,2,FALSE))</f>
        <v>Donnée automatique</v>
      </c>
    </row>
    <row r="596" spans="1:21" x14ac:dyDescent="0.2">
      <c r="A596" s="27"/>
      <c r="B596" s="46"/>
      <c r="C596" s="28"/>
      <c r="D596" s="28"/>
      <c r="E596" s="28"/>
      <c r="F596" s="28"/>
      <c r="G596" s="54"/>
      <c r="H596" s="28"/>
      <c r="I596" s="28"/>
      <c r="J596" s="18" t="e">
        <f>VLOOKUP(I596,'Base de données'!$C$5:$E$46,2,FALSE)</f>
        <v>#N/A</v>
      </c>
      <c r="K596" s="44" t="str">
        <f>IF(ISNA(VLOOKUP(I596,'Base de données'!$C$5:$E$46,3,FALSE)),"Donnée automatique",VLOOKUP(I596,'Base de données'!$C$5:$E$46,3,FALSE))</f>
        <v>Donnée automatique</v>
      </c>
      <c r="L596" s="28"/>
      <c r="M596" s="53"/>
      <c r="N596" s="53" t="str">
        <f t="shared" si="20"/>
        <v>Ne pas compléter</v>
      </c>
      <c r="O596" s="28" t="str">
        <f t="shared" si="21"/>
        <v>Ne pas compléter</v>
      </c>
      <c r="P596" s="28"/>
      <c r="Q596" s="28"/>
      <c r="R596" s="28"/>
      <c r="S596" s="28"/>
      <c r="T596" s="28"/>
      <c r="U596" s="57" t="str">
        <f>IF(ISNA(VLOOKUP(I596,'Base de données'!$G$26:$H$63,2,FALSE)),"Donnée automatique",VLOOKUP(I596,'Base de données'!$G$26:$H$63,2,FALSE))</f>
        <v>Donnée automatique</v>
      </c>
    </row>
    <row r="597" spans="1:21" x14ac:dyDescent="0.2">
      <c r="A597" s="27"/>
      <c r="B597" s="46"/>
      <c r="C597" s="28"/>
      <c r="D597" s="28"/>
      <c r="E597" s="28"/>
      <c r="F597" s="28"/>
      <c r="G597" s="54"/>
      <c r="H597" s="28"/>
      <c r="I597" s="28"/>
      <c r="J597" s="18" t="e">
        <f>VLOOKUP(I597,'Base de données'!$C$5:$E$46,2,FALSE)</f>
        <v>#N/A</v>
      </c>
      <c r="K597" s="44" t="str">
        <f>IF(ISNA(VLOOKUP(I597,'Base de données'!$C$5:$E$46,3,FALSE)),"Donnée automatique",VLOOKUP(I597,'Base de données'!$C$5:$E$46,3,FALSE))</f>
        <v>Donnée automatique</v>
      </c>
      <c r="L597" s="28"/>
      <c r="M597" s="53"/>
      <c r="N597" s="53" t="str">
        <f t="shared" si="20"/>
        <v>Ne pas compléter</v>
      </c>
      <c r="O597" s="28" t="str">
        <f t="shared" si="21"/>
        <v>Ne pas compléter</v>
      </c>
      <c r="P597" s="28"/>
      <c r="Q597" s="28"/>
      <c r="R597" s="28"/>
      <c r="S597" s="28"/>
      <c r="T597" s="28"/>
      <c r="U597" s="57" t="str">
        <f>IF(ISNA(VLOOKUP(I597,'Base de données'!$G$26:$H$63,2,FALSE)),"Donnée automatique",VLOOKUP(I597,'Base de données'!$G$26:$H$63,2,FALSE))</f>
        <v>Donnée automatique</v>
      </c>
    </row>
    <row r="598" spans="1:21" x14ac:dyDescent="0.2">
      <c r="A598" s="27"/>
      <c r="B598" s="46"/>
      <c r="C598" s="28"/>
      <c r="D598" s="28"/>
      <c r="E598" s="28"/>
      <c r="F598" s="28"/>
      <c r="G598" s="54"/>
      <c r="H598" s="28"/>
      <c r="I598" s="28"/>
      <c r="J598" s="18" t="e">
        <f>VLOOKUP(I598,'Base de données'!$C$5:$E$46,2,FALSE)</f>
        <v>#N/A</v>
      </c>
      <c r="K598" s="44" t="str">
        <f>IF(ISNA(VLOOKUP(I598,'Base de données'!$C$5:$E$46,3,FALSE)),"Donnée automatique",VLOOKUP(I598,'Base de données'!$C$5:$E$46,3,FALSE))</f>
        <v>Donnée automatique</v>
      </c>
      <c r="L598" s="28"/>
      <c r="M598" s="53"/>
      <c r="N598" s="53" t="str">
        <f t="shared" si="20"/>
        <v>Ne pas compléter</v>
      </c>
      <c r="O598" s="28" t="str">
        <f t="shared" si="21"/>
        <v>Ne pas compléter</v>
      </c>
      <c r="P598" s="28"/>
      <c r="Q598" s="28"/>
      <c r="R598" s="28"/>
      <c r="S598" s="28"/>
      <c r="T598" s="28"/>
      <c r="U598" s="57" t="str">
        <f>IF(ISNA(VLOOKUP(I598,'Base de données'!$G$26:$H$63,2,FALSE)),"Donnée automatique",VLOOKUP(I598,'Base de données'!$G$26:$H$63,2,FALSE))</f>
        <v>Donnée automatique</v>
      </c>
    </row>
    <row r="599" spans="1:21" x14ac:dyDescent="0.2">
      <c r="A599" s="27"/>
      <c r="B599" s="46"/>
      <c r="C599" s="28"/>
      <c r="D599" s="28"/>
      <c r="E599" s="28"/>
      <c r="F599" s="28"/>
      <c r="G599" s="54"/>
      <c r="H599" s="28"/>
      <c r="I599" s="28"/>
      <c r="J599" s="18" t="e">
        <f>VLOOKUP(I599,'Base de données'!$C$5:$E$46,2,FALSE)</f>
        <v>#N/A</v>
      </c>
      <c r="K599" s="44" t="str">
        <f>IF(ISNA(VLOOKUP(I599,'Base de données'!$C$5:$E$46,3,FALSE)),"Donnée automatique",VLOOKUP(I599,'Base de données'!$C$5:$E$46,3,FALSE))</f>
        <v>Donnée automatique</v>
      </c>
      <c r="L599" s="28"/>
      <c r="M599" s="53"/>
      <c r="N599" s="53" t="str">
        <f t="shared" si="20"/>
        <v>Ne pas compléter</v>
      </c>
      <c r="O599" s="28" t="str">
        <f t="shared" si="21"/>
        <v>Ne pas compléter</v>
      </c>
      <c r="P599" s="28"/>
      <c r="Q599" s="28"/>
      <c r="R599" s="28"/>
      <c r="S599" s="28"/>
      <c r="T599" s="28"/>
      <c r="U599" s="57" t="str">
        <f>IF(ISNA(VLOOKUP(I599,'Base de données'!$G$26:$H$63,2,FALSE)),"Donnée automatique",VLOOKUP(I599,'Base de données'!$G$26:$H$63,2,FALSE))</f>
        <v>Donnée automatique</v>
      </c>
    </row>
    <row r="600" spans="1:21" x14ac:dyDescent="0.2">
      <c r="A600" s="27"/>
      <c r="B600" s="46"/>
      <c r="C600" s="28"/>
      <c r="D600" s="28"/>
      <c r="E600" s="28"/>
      <c r="F600" s="28"/>
      <c r="G600" s="54"/>
      <c r="H600" s="28"/>
      <c r="I600" s="28"/>
      <c r="J600" s="18" t="e">
        <f>VLOOKUP(I600,'Base de données'!$C$5:$E$46,2,FALSE)</f>
        <v>#N/A</v>
      </c>
      <c r="K600" s="44" t="str">
        <f>IF(ISNA(VLOOKUP(I600,'Base de données'!$C$5:$E$46,3,FALSE)),"Donnée automatique",VLOOKUP(I600,'Base de données'!$C$5:$E$46,3,FALSE))</f>
        <v>Donnée automatique</v>
      </c>
      <c r="L600" s="28"/>
      <c r="M600" s="53"/>
      <c r="N600" s="53" t="str">
        <f t="shared" si="20"/>
        <v>Ne pas compléter</v>
      </c>
      <c r="O600" s="28" t="str">
        <f t="shared" si="21"/>
        <v>Ne pas compléter</v>
      </c>
      <c r="P600" s="28"/>
      <c r="Q600" s="28"/>
      <c r="R600" s="28"/>
      <c r="S600" s="28"/>
      <c r="T600" s="28"/>
      <c r="U600" s="57" t="str">
        <f>IF(ISNA(VLOOKUP(I600,'Base de données'!$G$26:$H$63,2,FALSE)),"Donnée automatique",VLOOKUP(I600,'Base de données'!$G$26:$H$63,2,FALSE))</f>
        <v>Donnée automatique</v>
      </c>
    </row>
    <row r="601" spans="1:21" x14ac:dyDescent="0.2">
      <c r="A601" s="27"/>
      <c r="B601" s="46"/>
      <c r="C601" s="28"/>
      <c r="D601" s="28"/>
      <c r="E601" s="28"/>
      <c r="F601" s="28"/>
      <c r="G601" s="54"/>
      <c r="H601" s="28"/>
      <c r="I601" s="28"/>
      <c r="J601" s="18" t="e">
        <f>VLOOKUP(I601,'Base de données'!$C$5:$E$46,2,FALSE)</f>
        <v>#N/A</v>
      </c>
      <c r="K601" s="44" t="str">
        <f>IF(ISNA(VLOOKUP(I601,'Base de données'!$C$5:$E$46,3,FALSE)),"Donnée automatique",VLOOKUP(I601,'Base de données'!$C$5:$E$46,3,FALSE))</f>
        <v>Donnée automatique</v>
      </c>
      <c r="L601" s="28"/>
      <c r="M601" s="53"/>
      <c r="N601" s="53" t="str">
        <f t="shared" si="20"/>
        <v>Ne pas compléter</v>
      </c>
      <c r="O601" s="28" t="str">
        <f t="shared" si="21"/>
        <v>Ne pas compléter</v>
      </c>
      <c r="P601" s="28"/>
      <c r="Q601" s="28"/>
      <c r="R601" s="28"/>
      <c r="S601" s="28"/>
      <c r="T601" s="28"/>
      <c r="U601" s="57" t="str">
        <f>IF(ISNA(VLOOKUP(I601,'Base de données'!$G$26:$H$63,2,FALSE)),"Donnée automatique",VLOOKUP(I601,'Base de données'!$G$26:$H$63,2,FALSE))</f>
        <v>Donnée automatique</v>
      </c>
    </row>
    <row r="602" spans="1:21" x14ac:dyDescent="0.2">
      <c r="A602" s="27"/>
      <c r="B602" s="46"/>
      <c r="C602" s="28"/>
      <c r="D602" s="28"/>
      <c r="E602" s="28"/>
      <c r="F602" s="28"/>
      <c r="G602" s="54"/>
      <c r="H602" s="28"/>
      <c r="I602" s="28"/>
      <c r="J602" s="18" t="e">
        <f>VLOOKUP(I602,'Base de données'!$C$5:$E$46,2,FALSE)</f>
        <v>#N/A</v>
      </c>
      <c r="K602" s="44" t="str">
        <f>IF(ISNA(VLOOKUP(I602,'Base de données'!$C$5:$E$46,3,FALSE)),"Donnée automatique",VLOOKUP(I602,'Base de données'!$C$5:$E$46,3,FALSE))</f>
        <v>Donnée automatique</v>
      </c>
      <c r="L602" s="28"/>
      <c r="M602" s="53"/>
      <c r="N602" s="53" t="str">
        <f t="shared" si="20"/>
        <v>Ne pas compléter</v>
      </c>
      <c r="O602" s="28" t="str">
        <f t="shared" si="21"/>
        <v>Ne pas compléter</v>
      </c>
      <c r="P602" s="28"/>
      <c r="Q602" s="28"/>
      <c r="R602" s="28"/>
      <c r="S602" s="28"/>
      <c r="T602" s="28"/>
      <c r="U602" s="57" t="str">
        <f>IF(ISNA(VLOOKUP(I602,'Base de données'!$G$26:$H$63,2,FALSE)),"Donnée automatique",VLOOKUP(I602,'Base de données'!$G$26:$H$63,2,FALSE))</f>
        <v>Donnée automatique</v>
      </c>
    </row>
    <row r="603" spans="1:21" x14ac:dyDescent="0.2">
      <c r="A603" s="27"/>
      <c r="B603" s="46"/>
      <c r="C603" s="28"/>
      <c r="D603" s="28"/>
      <c r="E603" s="28"/>
      <c r="F603" s="28"/>
      <c r="G603" s="54"/>
      <c r="H603" s="28"/>
      <c r="I603" s="28"/>
      <c r="J603" s="18" t="e">
        <f>VLOOKUP(I603,'Base de données'!$C$5:$E$46,2,FALSE)</f>
        <v>#N/A</v>
      </c>
      <c r="K603" s="44" t="str">
        <f>IF(ISNA(VLOOKUP(I603,'Base de données'!$C$5:$E$46,3,FALSE)),"Donnée automatique",VLOOKUP(I603,'Base de données'!$C$5:$E$46,3,FALSE))</f>
        <v>Donnée automatique</v>
      </c>
      <c r="L603" s="28"/>
      <c r="M603" s="53"/>
      <c r="N603" s="53" t="str">
        <f t="shared" si="20"/>
        <v>Ne pas compléter</v>
      </c>
      <c r="O603" s="28" t="str">
        <f t="shared" si="21"/>
        <v>Ne pas compléter</v>
      </c>
      <c r="P603" s="28"/>
      <c r="Q603" s="28"/>
      <c r="R603" s="28"/>
      <c r="S603" s="28"/>
      <c r="T603" s="28"/>
      <c r="U603" s="57" t="str">
        <f>IF(ISNA(VLOOKUP(I603,'Base de données'!$G$26:$H$63,2,FALSE)),"Donnée automatique",VLOOKUP(I603,'Base de données'!$G$26:$H$63,2,FALSE))</f>
        <v>Donnée automatique</v>
      </c>
    </row>
    <row r="604" spans="1:21" x14ac:dyDescent="0.2">
      <c r="A604" s="27"/>
      <c r="B604" s="46"/>
      <c r="C604" s="28"/>
      <c r="D604" s="28"/>
      <c r="E604" s="28"/>
      <c r="F604" s="28"/>
      <c r="G604" s="54"/>
      <c r="H604" s="28"/>
      <c r="I604" s="28"/>
      <c r="J604" s="18" t="e">
        <f>VLOOKUP(I604,'Base de données'!$C$5:$E$46,2,FALSE)</f>
        <v>#N/A</v>
      </c>
      <c r="K604" s="44" t="str">
        <f>IF(ISNA(VLOOKUP(I604,'Base de données'!$C$5:$E$46,3,FALSE)),"Donnée automatique",VLOOKUP(I604,'Base de données'!$C$5:$E$46,3,FALSE))</f>
        <v>Donnée automatique</v>
      </c>
      <c r="L604" s="28"/>
      <c r="M604" s="53"/>
      <c r="N604" s="53" t="str">
        <f t="shared" si="20"/>
        <v>Ne pas compléter</v>
      </c>
      <c r="O604" s="28" t="str">
        <f t="shared" si="21"/>
        <v>Ne pas compléter</v>
      </c>
      <c r="P604" s="28"/>
      <c r="Q604" s="28"/>
      <c r="R604" s="28"/>
      <c r="S604" s="28"/>
      <c r="T604" s="28"/>
      <c r="U604" s="57" t="str">
        <f>IF(ISNA(VLOOKUP(I604,'Base de données'!$G$26:$H$63,2,FALSE)),"Donnée automatique",VLOOKUP(I604,'Base de données'!$G$26:$H$63,2,FALSE))</f>
        <v>Donnée automatique</v>
      </c>
    </row>
    <row r="605" spans="1:21" x14ac:dyDescent="0.2">
      <c r="A605" s="27"/>
      <c r="B605" s="46"/>
      <c r="C605" s="28"/>
      <c r="D605" s="28"/>
      <c r="E605" s="28"/>
      <c r="F605" s="28"/>
      <c r="G605" s="54"/>
      <c r="H605" s="28"/>
      <c r="I605" s="28"/>
      <c r="J605" s="18" t="e">
        <f>VLOOKUP(I605,'Base de données'!$C$5:$E$46,2,FALSE)</f>
        <v>#N/A</v>
      </c>
      <c r="K605" s="44" t="str">
        <f>IF(ISNA(VLOOKUP(I605,'Base de données'!$C$5:$E$46,3,FALSE)),"Donnée automatique",VLOOKUP(I605,'Base de données'!$C$5:$E$46,3,FALSE))</f>
        <v>Donnée automatique</v>
      </c>
      <c r="L605" s="28"/>
      <c r="M605" s="53"/>
      <c r="N605" s="53" t="str">
        <f t="shared" si="20"/>
        <v>Ne pas compléter</v>
      </c>
      <c r="O605" s="28" t="str">
        <f t="shared" si="21"/>
        <v>Ne pas compléter</v>
      </c>
      <c r="P605" s="28"/>
      <c r="Q605" s="28"/>
      <c r="R605" s="28"/>
      <c r="S605" s="28"/>
      <c r="T605" s="28"/>
      <c r="U605" s="57" t="str">
        <f>IF(ISNA(VLOOKUP(I605,'Base de données'!$G$26:$H$63,2,FALSE)),"Donnée automatique",VLOOKUP(I605,'Base de données'!$G$26:$H$63,2,FALSE))</f>
        <v>Donnée automatique</v>
      </c>
    </row>
    <row r="606" spans="1:21" x14ac:dyDescent="0.2">
      <c r="A606" s="27"/>
      <c r="B606" s="46"/>
      <c r="C606" s="28"/>
      <c r="D606" s="28"/>
      <c r="E606" s="28"/>
      <c r="F606" s="28"/>
      <c r="G606" s="54"/>
      <c r="H606" s="28"/>
      <c r="I606" s="28"/>
      <c r="J606" s="18" t="e">
        <f>VLOOKUP(I606,'Base de données'!$C$5:$E$46,2,FALSE)</f>
        <v>#N/A</v>
      </c>
      <c r="K606" s="44" t="str">
        <f>IF(ISNA(VLOOKUP(I606,'Base de données'!$C$5:$E$46,3,FALSE)),"Donnée automatique",VLOOKUP(I606,'Base de données'!$C$5:$E$46,3,FALSE))</f>
        <v>Donnée automatique</v>
      </c>
      <c r="L606" s="28"/>
      <c r="M606" s="53"/>
      <c r="N606" s="53" t="str">
        <f t="shared" si="20"/>
        <v>Ne pas compléter</v>
      </c>
      <c r="O606" s="28" t="str">
        <f t="shared" si="21"/>
        <v>Ne pas compléter</v>
      </c>
      <c r="P606" s="28"/>
      <c r="Q606" s="28"/>
      <c r="R606" s="28"/>
      <c r="S606" s="28"/>
      <c r="T606" s="28"/>
      <c r="U606" s="57" t="str">
        <f>IF(ISNA(VLOOKUP(I606,'Base de données'!$G$26:$H$63,2,FALSE)),"Donnée automatique",VLOOKUP(I606,'Base de données'!$G$26:$H$63,2,FALSE))</f>
        <v>Donnée automatique</v>
      </c>
    </row>
    <row r="607" spans="1:21" x14ac:dyDescent="0.2">
      <c r="A607" s="27"/>
      <c r="B607" s="46"/>
      <c r="C607" s="28"/>
      <c r="D607" s="28"/>
      <c r="E607" s="28"/>
      <c r="F607" s="28"/>
      <c r="G607" s="54"/>
      <c r="H607" s="28"/>
      <c r="I607" s="28"/>
      <c r="J607" s="18" t="e">
        <f>VLOOKUP(I607,'Base de données'!$C$5:$E$46,2,FALSE)</f>
        <v>#N/A</v>
      </c>
      <c r="K607" s="44" t="str">
        <f>IF(ISNA(VLOOKUP(I607,'Base de données'!$C$5:$E$46,3,FALSE)),"Donnée automatique",VLOOKUP(I607,'Base de données'!$C$5:$E$46,3,FALSE))</f>
        <v>Donnée automatique</v>
      </c>
      <c r="L607" s="28"/>
      <c r="M607" s="53"/>
      <c r="N607" s="53" t="str">
        <f t="shared" si="20"/>
        <v>Ne pas compléter</v>
      </c>
      <c r="O607" s="28" t="str">
        <f t="shared" si="21"/>
        <v>Ne pas compléter</v>
      </c>
      <c r="P607" s="28"/>
      <c r="Q607" s="28"/>
      <c r="R607" s="28"/>
      <c r="S607" s="28"/>
      <c r="T607" s="28"/>
      <c r="U607" s="57" t="str">
        <f>IF(ISNA(VLOOKUP(I607,'Base de données'!$G$26:$H$63,2,FALSE)),"Donnée automatique",VLOOKUP(I607,'Base de données'!$G$26:$H$63,2,FALSE))</f>
        <v>Donnée automatique</v>
      </c>
    </row>
    <row r="608" spans="1:21" x14ac:dyDescent="0.2">
      <c r="A608" s="27"/>
      <c r="B608" s="46"/>
      <c r="C608" s="28"/>
      <c r="D608" s="28"/>
      <c r="E608" s="28"/>
      <c r="F608" s="28"/>
      <c r="G608" s="54"/>
      <c r="H608" s="28"/>
      <c r="I608" s="28"/>
      <c r="J608" s="18" t="e">
        <f>VLOOKUP(I608,'Base de données'!$C$5:$E$46,2,FALSE)</f>
        <v>#N/A</v>
      </c>
      <c r="K608" s="44" t="str">
        <f>IF(ISNA(VLOOKUP(I608,'Base de données'!$C$5:$E$46,3,FALSE)),"Donnée automatique",VLOOKUP(I608,'Base de données'!$C$5:$E$46,3,FALSE))</f>
        <v>Donnée automatique</v>
      </c>
      <c r="L608" s="28"/>
      <c r="M608" s="53"/>
      <c r="N608" s="53" t="str">
        <f t="shared" si="20"/>
        <v>Ne pas compléter</v>
      </c>
      <c r="O608" s="28" t="str">
        <f t="shared" si="21"/>
        <v>Ne pas compléter</v>
      </c>
      <c r="P608" s="28"/>
      <c r="Q608" s="28"/>
      <c r="R608" s="28"/>
      <c r="S608" s="28"/>
      <c r="T608" s="28"/>
      <c r="U608" s="57" t="str">
        <f>IF(ISNA(VLOOKUP(I608,'Base de données'!$G$26:$H$63,2,FALSE)),"Donnée automatique",VLOOKUP(I608,'Base de données'!$G$26:$H$63,2,FALSE))</f>
        <v>Donnée automatique</v>
      </c>
    </row>
    <row r="609" spans="1:21" x14ac:dyDescent="0.2">
      <c r="A609" s="27"/>
      <c r="B609" s="46"/>
      <c r="C609" s="28"/>
      <c r="D609" s="28"/>
      <c r="E609" s="28"/>
      <c r="F609" s="28"/>
      <c r="G609" s="54"/>
      <c r="H609" s="28"/>
      <c r="I609" s="28"/>
      <c r="J609" s="18" t="e">
        <f>VLOOKUP(I609,'Base de données'!$C$5:$E$46,2,FALSE)</f>
        <v>#N/A</v>
      </c>
      <c r="K609" s="44" t="str">
        <f>IF(ISNA(VLOOKUP(I609,'Base de données'!$C$5:$E$46,3,FALSE)),"Donnée automatique",VLOOKUP(I609,'Base de données'!$C$5:$E$46,3,FALSE))</f>
        <v>Donnée automatique</v>
      </c>
      <c r="L609" s="28"/>
      <c r="M609" s="53"/>
      <c r="N609" s="53" t="str">
        <f t="shared" si="20"/>
        <v>Ne pas compléter</v>
      </c>
      <c r="O609" s="28" t="str">
        <f t="shared" si="21"/>
        <v>Ne pas compléter</v>
      </c>
      <c r="P609" s="28"/>
      <c r="Q609" s="28"/>
      <c r="R609" s="28"/>
      <c r="S609" s="28"/>
      <c r="T609" s="28"/>
      <c r="U609" s="57" t="str">
        <f>IF(ISNA(VLOOKUP(I609,'Base de données'!$G$26:$H$63,2,FALSE)),"Donnée automatique",VLOOKUP(I609,'Base de données'!$G$26:$H$63,2,FALSE))</f>
        <v>Donnée automatique</v>
      </c>
    </row>
    <row r="610" spans="1:21" x14ac:dyDescent="0.2">
      <c r="A610" s="27"/>
      <c r="B610" s="46"/>
      <c r="C610" s="28"/>
      <c r="D610" s="28"/>
      <c r="E610" s="28"/>
      <c r="F610" s="28"/>
      <c r="G610" s="54"/>
      <c r="H610" s="28"/>
      <c r="I610" s="28"/>
      <c r="J610" s="18" t="e">
        <f>VLOOKUP(I610,'Base de données'!$C$5:$E$46,2,FALSE)</f>
        <v>#N/A</v>
      </c>
      <c r="K610" s="44" t="str">
        <f>IF(ISNA(VLOOKUP(I610,'Base de données'!$C$5:$E$46,3,FALSE)),"Donnée automatique",VLOOKUP(I610,'Base de données'!$C$5:$E$46,3,FALSE))</f>
        <v>Donnée automatique</v>
      </c>
      <c r="L610" s="28"/>
      <c r="M610" s="53"/>
      <c r="N610" s="53" t="str">
        <f t="shared" si="20"/>
        <v>Ne pas compléter</v>
      </c>
      <c r="O610" s="28" t="str">
        <f t="shared" si="21"/>
        <v>Ne pas compléter</v>
      </c>
      <c r="P610" s="28"/>
      <c r="Q610" s="28"/>
      <c r="R610" s="28"/>
      <c r="S610" s="28"/>
      <c r="T610" s="28"/>
      <c r="U610" s="57" t="str">
        <f>IF(ISNA(VLOOKUP(I610,'Base de données'!$G$26:$H$63,2,FALSE)),"Donnée automatique",VLOOKUP(I610,'Base de données'!$G$26:$H$63,2,FALSE))</f>
        <v>Donnée automatique</v>
      </c>
    </row>
    <row r="611" spans="1:21" x14ac:dyDescent="0.2">
      <c r="A611" s="27"/>
      <c r="B611" s="46"/>
      <c r="C611" s="28"/>
      <c r="D611" s="28"/>
      <c r="E611" s="28"/>
      <c r="F611" s="28"/>
      <c r="G611" s="54"/>
      <c r="H611" s="28"/>
      <c r="I611" s="28"/>
      <c r="J611" s="18" t="e">
        <f>VLOOKUP(I611,'Base de données'!$C$5:$E$46,2,FALSE)</f>
        <v>#N/A</v>
      </c>
      <c r="K611" s="44" t="str">
        <f>IF(ISNA(VLOOKUP(I611,'Base de données'!$C$5:$E$46,3,FALSE)),"Donnée automatique",VLOOKUP(I611,'Base de données'!$C$5:$E$46,3,FALSE))</f>
        <v>Donnée automatique</v>
      </c>
      <c r="L611" s="28"/>
      <c r="M611" s="53"/>
      <c r="N611" s="53" t="str">
        <f t="shared" si="20"/>
        <v>Ne pas compléter</v>
      </c>
      <c r="O611" s="28" t="str">
        <f t="shared" si="21"/>
        <v>Ne pas compléter</v>
      </c>
      <c r="P611" s="28"/>
      <c r="Q611" s="28"/>
      <c r="R611" s="28"/>
      <c r="S611" s="28"/>
      <c r="T611" s="28"/>
      <c r="U611" s="57" t="str">
        <f>IF(ISNA(VLOOKUP(I611,'Base de données'!$G$26:$H$63,2,FALSE)),"Donnée automatique",VLOOKUP(I611,'Base de données'!$G$26:$H$63,2,FALSE))</f>
        <v>Donnée automatique</v>
      </c>
    </row>
    <row r="612" spans="1:21" x14ac:dyDescent="0.2">
      <c r="A612" s="27"/>
      <c r="B612" s="46"/>
      <c r="C612" s="28"/>
      <c r="D612" s="28"/>
      <c r="E612" s="28"/>
      <c r="F612" s="28"/>
      <c r="G612" s="54"/>
      <c r="H612" s="28"/>
      <c r="I612" s="28"/>
      <c r="J612" s="18" t="e">
        <f>VLOOKUP(I612,'Base de données'!$C$5:$E$46,2,FALSE)</f>
        <v>#N/A</v>
      </c>
      <c r="K612" s="44" t="str">
        <f>IF(ISNA(VLOOKUP(I612,'Base de données'!$C$5:$E$46,3,FALSE)),"Donnée automatique",VLOOKUP(I612,'Base de données'!$C$5:$E$46,3,FALSE))</f>
        <v>Donnée automatique</v>
      </c>
      <c r="L612" s="28"/>
      <c r="M612" s="53"/>
      <c r="N612" s="53" t="str">
        <f t="shared" si="20"/>
        <v>Ne pas compléter</v>
      </c>
      <c r="O612" s="28" t="str">
        <f t="shared" si="21"/>
        <v>Ne pas compléter</v>
      </c>
      <c r="P612" s="28"/>
      <c r="Q612" s="28"/>
      <c r="R612" s="28"/>
      <c r="S612" s="28"/>
      <c r="T612" s="28"/>
      <c r="U612" s="57" t="str">
        <f>IF(ISNA(VLOOKUP(I612,'Base de données'!$G$26:$H$63,2,FALSE)),"Donnée automatique",VLOOKUP(I612,'Base de données'!$G$26:$H$63,2,FALSE))</f>
        <v>Donnée automatique</v>
      </c>
    </row>
    <row r="613" spans="1:21" x14ac:dyDescent="0.2">
      <c r="A613" s="27"/>
      <c r="B613" s="46"/>
      <c r="C613" s="28"/>
      <c r="D613" s="28"/>
      <c r="E613" s="28"/>
      <c r="F613" s="28"/>
      <c r="G613" s="54"/>
      <c r="H613" s="28"/>
      <c r="I613" s="28"/>
      <c r="J613" s="18" t="e">
        <f>VLOOKUP(I613,'Base de données'!$C$5:$E$46,2,FALSE)</f>
        <v>#N/A</v>
      </c>
      <c r="K613" s="44" t="str">
        <f>IF(ISNA(VLOOKUP(I613,'Base de données'!$C$5:$E$46,3,FALSE)),"Donnée automatique",VLOOKUP(I613,'Base de données'!$C$5:$E$46,3,FALSE))</f>
        <v>Donnée automatique</v>
      </c>
      <c r="L613" s="28"/>
      <c r="M613" s="53"/>
      <c r="N613" s="53" t="str">
        <f t="shared" si="20"/>
        <v>Ne pas compléter</v>
      </c>
      <c r="O613" s="28" t="str">
        <f t="shared" si="21"/>
        <v>Ne pas compléter</v>
      </c>
      <c r="P613" s="28"/>
      <c r="Q613" s="28"/>
      <c r="R613" s="28"/>
      <c r="S613" s="28"/>
      <c r="T613" s="28"/>
      <c r="U613" s="57" t="str">
        <f>IF(ISNA(VLOOKUP(I613,'Base de données'!$G$26:$H$63,2,FALSE)),"Donnée automatique",VLOOKUP(I613,'Base de données'!$G$26:$H$63,2,FALSE))</f>
        <v>Donnée automatique</v>
      </c>
    </row>
    <row r="614" spans="1:21" x14ac:dyDescent="0.2">
      <c r="A614" s="27"/>
      <c r="B614" s="46"/>
      <c r="C614" s="28"/>
      <c r="D614" s="28"/>
      <c r="E614" s="28"/>
      <c r="F614" s="28"/>
      <c r="G614" s="54"/>
      <c r="H614" s="28"/>
      <c r="I614" s="28"/>
      <c r="J614" s="18" t="e">
        <f>VLOOKUP(I614,'Base de données'!$C$5:$E$46,2,FALSE)</f>
        <v>#N/A</v>
      </c>
      <c r="K614" s="44" t="str">
        <f>IF(ISNA(VLOOKUP(I614,'Base de données'!$C$5:$E$46,3,FALSE)),"Donnée automatique",VLOOKUP(I614,'Base de données'!$C$5:$E$46,3,FALSE))</f>
        <v>Donnée automatique</v>
      </c>
      <c r="L614" s="28"/>
      <c r="M614" s="53"/>
      <c r="N614" s="53" t="str">
        <f t="shared" si="20"/>
        <v>Ne pas compléter</v>
      </c>
      <c r="O614" s="28" t="str">
        <f t="shared" si="21"/>
        <v>Ne pas compléter</v>
      </c>
      <c r="P614" s="28"/>
      <c r="Q614" s="28"/>
      <c r="R614" s="28"/>
      <c r="S614" s="28"/>
      <c r="T614" s="28"/>
      <c r="U614" s="57" t="str">
        <f>IF(ISNA(VLOOKUP(I614,'Base de données'!$G$26:$H$63,2,FALSE)),"Donnée automatique",VLOOKUP(I614,'Base de données'!$G$26:$H$63,2,FALSE))</f>
        <v>Donnée automatique</v>
      </c>
    </row>
    <row r="615" spans="1:21" x14ac:dyDescent="0.2">
      <c r="A615" s="27"/>
      <c r="B615" s="46"/>
      <c r="C615" s="28"/>
      <c r="D615" s="28"/>
      <c r="E615" s="28"/>
      <c r="F615" s="28"/>
      <c r="G615" s="54"/>
      <c r="H615" s="28"/>
      <c r="I615" s="28"/>
      <c r="J615" s="18" t="e">
        <f>VLOOKUP(I615,'Base de données'!$C$5:$E$46,2,FALSE)</f>
        <v>#N/A</v>
      </c>
      <c r="K615" s="44" t="str">
        <f>IF(ISNA(VLOOKUP(I615,'Base de données'!$C$5:$E$46,3,FALSE)),"Donnée automatique",VLOOKUP(I615,'Base de données'!$C$5:$E$46,3,FALSE))</f>
        <v>Donnée automatique</v>
      </c>
      <c r="L615" s="28"/>
      <c r="M615" s="53"/>
      <c r="N615" s="53" t="str">
        <f t="shared" si="20"/>
        <v>Ne pas compléter</v>
      </c>
      <c r="O615" s="28" t="str">
        <f t="shared" si="21"/>
        <v>Ne pas compléter</v>
      </c>
      <c r="P615" s="28"/>
      <c r="Q615" s="28"/>
      <c r="R615" s="28"/>
      <c r="S615" s="28"/>
      <c r="T615" s="28"/>
      <c r="U615" s="57" t="str">
        <f>IF(ISNA(VLOOKUP(I615,'Base de données'!$G$26:$H$63,2,FALSE)),"Donnée automatique",VLOOKUP(I615,'Base de données'!$G$26:$H$63,2,FALSE))</f>
        <v>Donnée automatique</v>
      </c>
    </row>
    <row r="616" spans="1:21" x14ac:dyDescent="0.2">
      <c r="A616" s="27"/>
      <c r="B616" s="46"/>
      <c r="C616" s="28"/>
      <c r="D616" s="28"/>
      <c r="E616" s="28"/>
      <c r="F616" s="28"/>
      <c r="G616" s="54"/>
      <c r="H616" s="28"/>
      <c r="I616" s="28"/>
      <c r="J616" s="18" t="e">
        <f>VLOOKUP(I616,'Base de données'!$C$5:$E$46,2,FALSE)</f>
        <v>#N/A</v>
      </c>
      <c r="K616" s="44" t="str">
        <f>IF(ISNA(VLOOKUP(I616,'Base de données'!$C$5:$E$46,3,FALSE)),"Donnée automatique",VLOOKUP(I616,'Base de données'!$C$5:$E$46,3,FALSE))</f>
        <v>Donnée automatique</v>
      </c>
      <c r="L616" s="28"/>
      <c r="M616" s="53"/>
      <c r="N616" s="53" t="str">
        <f t="shared" si="20"/>
        <v>Ne pas compléter</v>
      </c>
      <c r="O616" s="28" t="str">
        <f t="shared" si="21"/>
        <v>Ne pas compléter</v>
      </c>
      <c r="P616" s="28"/>
      <c r="Q616" s="28"/>
      <c r="R616" s="28"/>
      <c r="S616" s="28"/>
      <c r="T616" s="28"/>
      <c r="U616" s="57" t="str">
        <f>IF(ISNA(VLOOKUP(I616,'Base de données'!$G$26:$H$63,2,FALSE)),"Donnée automatique",VLOOKUP(I616,'Base de données'!$G$26:$H$63,2,FALSE))</f>
        <v>Donnée automatique</v>
      </c>
    </row>
    <row r="617" spans="1:21" x14ac:dyDescent="0.2">
      <c r="A617" s="27"/>
      <c r="B617" s="46"/>
      <c r="C617" s="28"/>
      <c r="D617" s="28"/>
      <c r="E617" s="28"/>
      <c r="F617" s="28"/>
      <c r="G617" s="54"/>
      <c r="H617" s="28"/>
      <c r="I617" s="28"/>
      <c r="J617" s="18" t="e">
        <f>VLOOKUP(I617,'Base de données'!$C$5:$E$46,2,FALSE)</f>
        <v>#N/A</v>
      </c>
      <c r="K617" s="44" t="str">
        <f>IF(ISNA(VLOOKUP(I617,'Base de données'!$C$5:$E$46,3,FALSE)),"Donnée automatique",VLOOKUP(I617,'Base de données'!$C$5:$E$46,3,FALSE))</f>
        <v>Donnée automatique</v>
      </c>
      <c r="L617" s="28"/>
      <c r="M617" s="53"/>
      <c r="N617" s="53" t="str">
        <f t="shared" si="20"/>
        <v>Ne pas compléter</v>
      </c>
      <c r="O617" s="28" t="str">
        <f t="shared" si="21"/>
        <v>Ne pas compléter</v>
      </c>
      <c r="P617" s="28"/>
      <c r="Q617" s="28"/>
      <c r="R617" s="28"/>
      <c r="S617" s="28"/>
      <c r="T617" s="28"/>
      <c r="U617" s="57" t="str">
        <f>IF(ISNA(VLOOKUP(I617,'Base de données'!$G$26:$H$63,2,FALSE)),"Donnée automatique",VLOOKUP(I617,'Base de données'!$G$26:$H$63,2,FALSE))</f>
        <v>Donnée automatique</v>
      </c>
    </row>
    <row r="618" spans="1:21" x14ac:dyDescent="0.2">
      <c r="A618" s="27"/>
      <c r="B618" s="46"/>
      <c r="C618" s="28"/>
      <c r="D618" s="28"/>
      <c r="E618" s="28"/>
      <c r="F618" s="28"/>
      <c r="G618" s="54"/>
      <c r="H618" s="28"/>
      <c r="I618" s="28"/>
      <c r="J618" s="18" t="e">
        <f>VLOOKUP(I618,'Base de données'!$C$5:$E$46,2,FALSE)</f>
        <v>#N/A</v>
      </c>
      <c r="K618" s="44" t="str">
        <f>IF(ISNA(VLOOKUP(I618,'Base de données'!$C$5:$E$46,3,FALSE)),"Donnée automatique",VLOOKUP(I618,'Base de données'!$C$5:$E$46,3,FALSE))</f>
        <v>Donnée automatique</v>
      </c>
      <c r="L618" s="28"/>
      <c r="M618" s="53"/>
      <c r="N618" s="53" t="str">
        <f t="shared" si="20"/>
        <v>Ne pas compléter</v>
      </c>
      <c r="O618" s="28" t="str">
        <f t="shared" si="21"/>
        <v>Ne pas compléter</v>
      </c>
      <c r="P618" s="28"/>
      <c r="Q618" s="28"/>
      <c r="R618" s="28"/>
      <c r="S618" s="28"/>
      <c r="T618" s="28"/>
      <c r="U618" s="57" t="str">
        <f>IF(ISNA(VLOOKUP(I618,'Base de données'!$G$26:$H$63,2,FALSE)),"Donnée automatique",VLOOKUP(I618,'Base de données'!$G$26:$H$63,2,FALSE))</f>
        <v>Donnée automatique</v>
      </c>
    </row>
    <row r="619" spans="1:21" x14ac:dyDescent="0.2">
      <c r="A619" s="27"/>
      <c r="B619" s="46"/>
      <c r="C619" s="28"/>
      <c r="D619" s="28"/>
      <c r="E619" s="28"/>
      <c r="F619" s="28"/>
      <c r="G619" s="54"/>
      <c r="H619" s="28"/>
      <c r="I619" s="28"/>
      <c r="J619" s="18" t="e">
        <f>VLOOKUP(I619,'Base de données'!$C$5:$E$46,2,FALSE)</f>
        <v>#N/A</v>
      </c>
      <c r="K619" s="44" t="str">
        <f>IF(ISNA(VLOOKUP(I619,'Base de données'!$C$5:$E$46,3,FALSE)),"Donnée automatique",VLOOKUP(I619,'Base de données'!$C$5:$E$46,3,FALSE))</f>
        <v>Donnée automatique</v>
      </c>
      <c r="L619" s="28"/>
      <c r="M619" s="53"/>
      <c r="N619" s="53" t="str">
        <f t="shared" si="20"/>
        <v>Ne pas compléter</v>
      </c>
      <c r="O619" s="28" t="str">
        <f t="shared" si="21"/>
        <v>Ne pas compléter</v>
      </c>
      <c r="P619" s="28"/>
      <c r="Q619" s="28"/>
      <c r="R619" s="28"/>
      <c r="S619" s="28"/>
      <c r="T619" s="28"/>
      <c r="U619" s="57" t="str">
        <f>IF(ISNA(VLOOKUP(I619,'Base de données'!$G$26:$H$63,2,FALSE)),"Donnée automatique",VLOOKUP(I619,'Base de données'!$G$26:$H$63,2,FALSE))</f>
        <v>Donnée automatique</v>
      </c>
    </row>
    <row r="620" spans="1:21" x14ac:dyDescent="0.2">
      <c r="A620" s="27"/>
      <c r="B620" s="46"/>
      <c r="C620" s="28"/>
      <c r="D620" s="28"/>
      <c r="E620" s="28"/>
      <c r="F620" s="28"/>
      <c r="G620" s="54"/>
      <c r="H620" s="28"/>
      <c r="I620" s="28"/>
      <c r="J620" s="18" t="e">
        <f>VLOOKUP(I620,'Base de données'!$C$5:$E$46,2,FALSE)</f>
        <v>#N/A</v>
      </c>
      <c r="K620" s="44" t="str">
        <f>IF(ISNA(VLOOKUP(I620,'Base de données'!$C$5:$E$46,3,FALSE)),"Donnée automatique",VLOOKUP(I620,'Base de données'!$C$5:$E$46,3,FALSE))</f>
        <v>Donnée automatique</v>
      </c>
      <c r="L620" s="28"/>
      <c r="M620" s="53"/>
      <c r="N620" s="53" t="str">
        <f t="shared" si="20"/>
        <v>Ne pas compléter</v>
      </c>
      <c r="O620" s="28" t="str">
        <f t="shared" si="21"/>
        <v>Ne pas compléter</v>
      </c>
      <c r="P620" s="28"/>
      <c r="Q620" s="28"/>
      <c r="R620" s="28"/>
      <c r="S620" s="28"/>
      <c r="T620" s="28"/>
      <c r="U620" s="57" t="str">
        <f>IF(ISNA(VLOOKUP(I620,'Base de données'!$G$26:$H$63,2,FALSE)),"Donnée automatique",VLOOKUP(I620,'Base de données'!$G$26:$H$63,2,FALSE))</f>
        <v>Donnée automatique</v>
      </c>
    </row>
    <row r="621" spans="1:21" x14ac:dyDescent="0.2">
      <c r="A621" s="27"/>
      <c r="B621" s="46"/>
      <c r="C621" s="28"/>
      <c r="D621" s="28"/>
      <c r="E621" s="28"/>
      <c r="F621" s="28"/>
      <c r="G621" s="54"/>
      <c r="H621" s="28"/>
      <c r="I621" s="28"/>
      <c r="J621" s="18" t="e">
        <f>VLOOKUP(I621,'Base de données'!$C$5:$E$46,2,FALSE)</f>
        <v>#N/A</v>
      </c>
      <c r="K621" s="44" t="str">
        <f>IF(ISNA(VLOOKUP(I621,'Base de données'!$C$5:$E$46,3,FALSE)),"Donnée automatique",VLOOKUP(I621,'Base de données'!$C$5:$E$46,3,FALSE))</f>
        <v>Donnée automatique</v>
      </c>
      <c r="L621" s="28"/>
      <c r="M621" s="53"/>
      <c r="N621" s="53" t="str">
        <f t="shared" si="20"/>
        <v>Ne pas compléter</v>
      </c>
      <c r="O621" s="28" t="str">
        <f t="shared" si="21"/>
        <v>Ne pas compléter</v>
      </c>
      <c r="P621" s="28"/>
      <c r="Q621" s="28"/>
      <c r="R621" s="28"/>
      <c r="S621" s="28"/>
      <c r="T621" s="28"/>
      <c r="U621" s="57" t="str">
        <f>IF(ISNA(VLOOKUP(I621,'Base de données'!$G$26:$H$63,2,FALSE)),"Donnée automatique",VLOOKUP(I621,'Base de données'!$G$26:$H$63,2,FALSE))</f>
        <v>Donnée automatique</v>
      </c>
    </row>
    <row r="622" spans="1:21" x14ac:dyDescent="0.2">
      <c r="A622" s="27"/>
      <c r="B622" s="46"/>
      <c r="C622" s="28"/>
      <c r="D622" s="28"/>
      <c r="E622" s="28"/>
      <c r="F622" s="28"/>
      <c r="G622" s="54"/>
      <c r="H622" s="28"/>
      <c r="I622" s="28"/>
      <c r="J622" s="18" t="e">
        <f>VLOOKUP(I622,'Base de données'!$C$5:$E$46,2,FALSE)</f>
        <v>#N/A</v>
      </c>
      <c r="K622" s="44" t="str">
        <f>IF(ISNA(VLOOKUP(I622,'Base de données'!$C$5:$E$46,3,FALSE)),"Donnée automatique",VLOOKUP(I622,'Base de données'!$C$5:$E$46,3,FALSE))</f>
        <v>Donnée automatique</v>
      </c>
      <c r="L622" s="28"/>
      <c r="M622" s="53"/>
      <c r="N622" s="53" t="str">
        <f t="shared" si="20"/>
        <v>Ne pas compléter</v>
      </c>
      <c r="O622" s="28" t="str">
        <f t="shared" si="21"/>
        <v>Ne pas compléter</v>
      </c>
      <c r="P622" s="28"/>
      <c r="Q622" s="28"/>
      <c r="R622" s="28"/>
      <c r="S622" s="28"/>
      <c r="T622" s="28"/>
      <c r="U622" s="57" t="str">
        <f>IF(ISNA(VLOOKUP(I622,'Base de données'!$G$26:$H$63,2,FALSE)),"Donnée automatique",VLOOKUP(I622,'Base de données'!$G$26:$H$63,2,FALSE))</f>
        <v>Donnée automatique</v>
      </c>
    </row>
    <row r="623" spans="1:21" x14ac:dyDescent="0.2">
      <c r="A623" s="27"/>
      <c r="B623" s="46"/>
      <c r="C623" s="28"/>
      <c r="D623" s="28"/>
      <c r="E623" s="28"/>
      <c r="F623" s="28"/>
      <c r="G623" s="54"/>
      <c r="H623" s="28"/>
      <c r="I623" s="28"/>
      <c r="J623" s="18" t="e">
        <f>VLOOKUP(I623,'Base de données'!$C$5:$E$46,2,FALSE)</f>
        <v>#N/A</v>
      </c>
      <c r="K623" s="44" t="str">
        <f>IF(ISNA(VLOOKUP(I623,'Base de données'!$C$5:$E$46,3,FALSE)),"Donnée automatique",VLOOKUP(I623,'Base de données'!$C$5:$E$46,3,FALSE))</f>
        <v>Donnée automatique</v>
      </c>
      <c r="L623" s="28"/>
      <c r="M623" s="53"/>
      <c r="N623" s="53" t="str">
        <f t="shared" si="20"/>
        <v>Ne pas compléter</v>
      </c>
      <c r="O623" s="28" t="str">
        <f t="shared" si="21"/>
        <v>Ne pas compléter</v>
      </c>
      <c r="P623" s="28"/>
      <c r="Q623" s="28"/>
      <c r="R623" s="28"/>
      <c r="S623" s="28"/>
      <c r="T623" s="28"/>
      <c r="U623" s="57" t="str">
        <f>IF(ISNA(VLOOKUP(I623,'Base de données'!$G$26:$H$63,2,FALSE)),"Donnée automatique",VLOOKUP(I623,'Base de données'!$G$26:$H$63,2,FALSE))</f>
        <v>Donnée automatique</v>
      </c>
    </row>
    <row r="624" spans="1:21" x14ac:dyDescent="0.2">
      <c r="A624" s="27"/>
      <c r="B624" s="46"/>
      <c r="C624" s="28"/>
      <c r="D624" s="28"/>
      <c r="E624" s="28"/>
      <c r="F624" s="28"/>
      <c r="G624" s="54"/>
      <c r="H624" s="28"/>
      <c r="I624" s="28"/>
      <c r="J624" s="18" t="e">
        <f>VLOOKUP(I624,'Base de données'!$C$5:$E$46,2,FALSE)</f>
        <v>#N/A</v>
      </c>
      <c r="K624" s="44" t="str">
        <f>IF(ISNA(VLOOKUP(I624,'Base de données'!$C$5:$E$46,3,FALSE)),"Donnée automatique",VLOOKUP(I624,'Base de données'!$C$5:$E$46,3,FALSE))</f>
        <v>Donnée automatique</v>
      </c>
      <c r="L624" s="28"/>
      <c r="M624" s="53"/>
      <c r="N624" s="53" t="str">
        <f t="shared" si="20"/>
        <v>Ne pas compléter</v>
      </c>
      <c r="O624" s="28" t="str">
        <f t="shared" si="21"/>
        <v>Ne pas compléter</v>
      </c>
      <c r="P624" s="28"/>
      <c r="Q624" s="28"/>
      <c r="R624" s="28"/>
      <c r="S624" s="28"/>
      <c r="T624" s="28"/>
      <c r="U624" s="57" t="str">
        <f>IF(ISNA(VLOOKUP(I624,'Base de données'!$G$26:$H$63,2,FALSE)),"Donnée automatique",VLOOKUP(I624,'Base de données'!$G$26:$H$63,2,FALSE))</f>
        <v>Donnée automatique</v>
      </c>
    </row>
    <row r="625" spans="1:21" x14ac:dyDescent="0.2">
      <c r="A625" s="27"/>
      <c r="B625" s="46"/>
      <c r="C625" s="28"/>
      <c r="D625" s="28"/>
      <c r="E625" s="28"/>
      <c r="F625" s="28"/>
      <c r="G625" s="54"/>
      <c r="H625" s="28"/>
      <c r="I625" s="28"/>
      <c r="J625" s="18" t="e">
        <f>VLOOKUP(I625,'Base de données'!$C$5:$E$46,2,FALSE)</f>
        <v>#N/A</v>
      </c>
      <c r="K625" s="44" t="str">
        <f>IF(ISNA(VLOOKUP(I625,'Base de données'!$C$5:$E$46,3,FALSE)),"Donnée automatique",VLOOKUP(I625,'Base de données'!$C$5:$E$46,3,FALSE))</f>
        <v>Donnée automatique</v>
      </c>
      <c r="L625" s="28"/>
      <c r="M625" s="53"/>
      <c r="N625" s="53" t="str">
        <f t="shared" si="20"/>
        <v>Ne pas compléter</v>
      </c>
      <c r="O625" s="28" t="str">
        <f t="shared" si="21"/>
        <v>Ne pas compléter</v>
      </c>
      <c r="P625" s="28"/>
      <c r="Q625" s="28"/>
      <c r="R625" s="28"/>
      <c r="S625" s="28"/>
      <c r="T625" s="28"/>
      <c r="U625" s="57" t="str">
        <f>IF(ISNA(VLOOKUP(I625,'Base de données'!$G$26:$H$63,2,FALSE)),"Donnée automatique",VLOOKUP(I625,'Base de données'!$G$26:$H$63,2,FALSE))</f>
        <v>Donnée automatique</v>
      </c>
    </row>
    <row r="626" spans="1:21" x14ac:dyDescent="0.2">
      <c r="A626" s="27"/>
      <c r="B626" s="46"/>
      <c r="C626" s="28"/>
      <c r="D626" s="28"/>
      <c r="E626" s="28"/>
      <c r="F626" s="28"/>
      <c r="G626" s="54"/>
      <c r="H626" s="28"/>
      <c r="I626" s="28"/>
      <c r="J626" s="18" t="e">
        <f>VLOOKUP(I626,'Base de données'!$C$5:$E$46,2,FALSE)</f>
        <v>#N/A</v>
      </c>
      <c r="K626" s="44" t="str">
        <f>IF(ISNA(VLOOKUP(I626,'Base de données'!$C$5:$E$46,3,FALSE)),"Donnée automatique",VLOOKUP(I626,'Base de données'!$C$5:$E$46,3,FALSE))</f>
        <v>Donnée automatique</v>
      </c>
      <c r="L626" s="28"/>
      <c r="M626" s="53"/>
      <c r="N626" s="53" t="str">
        <f t="shared" si="20"/>
        <v>Ne pas compléter</v>
      </c>
      <c r="O626" s="28" t="str">
        <f t="shared" si="21"/>
        <v>Ne pas compléter</v>
      </c>
      <c r="P626" s="28"/>
      <c r="Q626" s="28"/>
      <c r="R626" s="28"/>
      <c r="S626" s="28"/>
      <c r="T626" s="28"/>
      <c r="U626" s="57" t="str">
        <f>IF(ISNA(VLOOKUP(I626,'Base de données'!$G$26:$H$63,2,FALSE)),"Donnée automatique",VLOOKUP(I626,'Base de données'!$G$26:$H$63,2,FALSE))</f>
        <v>Donnée automatique</v>
      </c>
    </row>
    <row r="627" spans="1:21" x14ac:dyDescent="0.2">
      <c r="A627" s="27"/>
      <c r="B627" s="46"/>
      <c r="C627" s="28"/>
      <c r="D627" s="28"/>
      <c r="E627" s="28"/>
      <c r="F627" s="28"/>
      <c r="G627" s="54"/>
      <c r="H627" s="28"/>
      <c r="I627" s="28"/>
      <c r="J627" s="18" t="e">
        <f>VLOOKUP(I627,'Base de données'!$C$5:$E$46,2,FALSE)</f>
        <v>#N/A</v>
      </c>
      <c r="K627" s="44" t="str">
        <f>IF(ISNA(VLOOKUP(I627,'Base de données'!$C$5:$E$46,3,FALSE)),"Donnée automatique",VLOOKUP(I627,'Base de données'!$C$5:$E$46,3,FALSE))</f>
        <v>Donnée automatique</v>
      </c>
      <c r="L627" s="28"/>
      <c r="M627" s="53"/>
      <c r="N627" s="53" t="str">
        <f t="shared" si="20"/>
        <v>Ne pas compléter</v>
      </c>
      <c r="O627" s="28" t="str">
        <f t="shared" si="21"/>
        <v>Ne pas compléter</v>
      </c>
      <c r="P627" s="28"/>
      <c r="Q627" s="28"/>
      <c r="R627" s="28"/>
      <c r="S627" s="28"/>
      <c r="T627" s="28"/>
      <c r="U627" s="57" t="str">
        <f>IF(ISNA(VLOOKUP(I627,'Base de données'!$G$26:$H$63,2,FALSE)),"Donnée automatique",VLOOKUP(I627,'Base de données'!$G$26:$H$63,2,FALSE))</f>
        <v>Donnée automatique</v>
      </c>
    </row>
    <row r="628" spans="1:21" x14ac:dyDescent="0.2">
      <c r="A628" s="27"/>
      <c r="B628" s="46"/>
      <c r="C628" s="28"/>
      <c r="D628" s="28"/>
      <c r="E628" s="28"/>
      <c r="F628" s="28"/>
      <c r="G628" s="54"/>
      <c r="H628" s="28"/>
      <c r="I628" s="28"/>
      <c r="J628" s="18" t="e">
        <f>VLOOKUP(I628,'Base de données'!$C$5:$E$46,2,FALSE)</f>
        <v>#N/A</v>
      </c>
      <c r="K628" s="44" t="str">
        <f>IF(ISNA(VLOOKUP(I628,'Base de données'!$C$5:$E$46,3,FALSE)),"Donnée automatique",VLOOKUP(I628,'Base de données'!$C$5:$E$46,3,FALSE))</f>
        <v>Donnée automatique</v>
      </c>
      <c r="L628" s="28"/>
      <c r="M628" s="53"/>
      <c r="N628" s="53" t="str">
        <f t="shared" si="20"/>
        <v>Ne pas compléter</v>
      </c>
      <c r="O628" s="28" t="str">
        <f t="shared" si="21"/>
        <v>Ne pas compléter</v>
      </c>
      <c r="P628" s="28"/>
      <c r="Q628" s="28"/>
      <c r="R628" s="28"/>
      <c r="S628" s="28"/>
      <c r="T628" s="28"/>
      <c r="U628" s="57" t="str">
        <f>IF(ISNA(VLOOKUP(I628,'Base de données'!$G$26:$H$63,2,FALSE)),"Donnée automatique",VLOOKUP(I628,'Base de données'!$G$26:$H$63,2,FALSE))</f>
        <v>Donnée automatique</v>
      </c>
    </row>
    <row r="629" spans="1:21" x14ac:dyDescent="0.2">
      <c r="A629" s="27"/>
      <c r="B629" s="46"/>
      <c r="C629" s="28"/>
      <c r="D629" s="28"/>
      <c r="E629" s="28"/>
      <c r="F629" s="28"/>
      <c r="G629" s="54"/>
      <c r="H629" s="28"/>
      <c r="I629" s="28"/>
      <c r="J629" s="18" t="e">
        <f>VLOOKUP(I629,'Base de données'!$C$5:$E$46,2,FALSE)</f>
        <v>#N/A</v>
      </c>
      <c r="K629" s="44" t="str">
        <f>IF(ISNA(VLOOKUP(I629,'Base de données'!$C$5:$E$46,3,FALSE)),"Donnée automatique",VLOOKUP(I629,'Base de données'!$C$5:$E$46,3,FALSE))</f>
        <v>Donnée automatique</v>
      </c>
      <c r="L629" s="28"/>
      <c r="M629" s="53"/>
      <c r="N629" s="53" t="str">
        <f t="shared" si="20"/>
        <v>Ne pas compléter</v>
      </c>
      <c r="O629" s="28" t="str">
        <f t="shared" si="21"/>
        <v>Ne pas compléter</v>
      </c>
      <c r="P629" s="28"/>
      <c r="Q629" s="28"/>
      <c r="R629" s="28"/>
      <c r="S629" s="28"/>
      <c r="T629" s="28"/>
      <c r="U629" s="57" t="str">
        <f>IF(ISNA(VLOOKUP(I629,'Base de données'!$G$26:$H$63,2,FALSE)),"Donnée automatique",VLOOKUP(I629,'Base de données'!$G$26:$H$63,2,FALSE))</f>
        <v>Donnée automatique</v>
      </c>
    </row>
    <row r="630" spans="1:21" x14ac:dyDescent="0.2">
      <c r="A630" s="27"/>
      <c r="B630" s="46"/>
      <c r="C630" s="28"/>
      <c r="D630" s="28"/>
      <c r="E630" s="28"/>
      <c r="F630" s="28"/>
      <c r="G630" s="54"/>
      <c r="H630" s="28"/>
      <c r="I630" s="28"/>
      <c r="J630" s="18" t="e">
        <f>VLOOKUP(I630,'Base de données'!$C$5:$E$46,2,FALSE)</f>
        <v>#N/A</v>
      </c>
      <c r="K630" s="44" t="str">
        <f>IF(ISNA(VLOOKUP(I630,'Base de données'!$C$5:$E$46,3,FALSE)),"Donnée automatique",VLOOKUP(I630,'Base de données'!$C$5:$E$46,3,FALSE))</f>
        <v>Donnée automatique</v>
      </c>
      <c r="L630" s="28"/>
      <c r="M630" s="53"/>
      <c r="N630" s="53" t="str">
        <f t="shared" si="20"/>
        <v>Ne pas compléter</v>
      </c>
      <c r="O630" s="28" t="str">
        <f t="shared" si="21"/>
        <v>Ne pas compléter</v>
      </c>
      <c r="P630" s="28"/>
      <c r="Q630" s="28"/>
      <c r="R630" s="28"/>
      <c r="S630" s="28"/>
      <c r="T630" s="28"/>
      <c r="U630" s="57" t="str">
        <f>IF(ISNA(VLOOKUP(I630,'Base de données'!$G$26:$H$63,2,FALSE)),"Donnée automatique",VLOOKUP(I630,'Base de données'!$G$26:$H$63,2,FALSE))</f>
        <v>Donnée automatique</v>
      </c>
    </row>
    <row r="631" spans="1:21" x14ac:dyDescent="0.2">
      <c r="A631" s="27"/>
      <c r="B631" s="46"/>
      <c r="C631" s="28"/>
      <c r="D631" s="28"/>
      <c r="E631" s="28"/>
      <c r="F631" s="28"/>
      <c r="G631" s="54"/>
      <c r="H631" s="28"/>
      <c r="I631" s="28"/>
      <c r="J631" s="18" t="e">
        <f>VLOOKUP(I631,'Base de données'!$C$5:$E$46,2,FALSE)</f>
        <v>#N/A</v>
      </c>
      <c r="K631" s="44" t="str">
        <f>IF(ISNA(VLOOKUP(I631,'Base de données'!$C$5:$E$46,3,FALSE)),"Donnée automatique",VLOOKUP(I631,'Base de données'!$C$5:$E$46,3,FALSE))</f>
        <v>Donnée automatique</v>
      </c>
      <c r="L631" s="28"/>
      <c r="M631" s="53"/>
      <c r="N631" s="53" t="str">
        <f t="shared" si="20"/>
        <v>Ne pas compléter</v>
      </c>
      <c r="O631" s="28" t="str">
        <f t="shared" si="21"/>
        <v>Ne pas compléter</v>
      </c>
      <c r="P631" s="28"/>
      <c r="Q631" s="28"/>
      <c r="R631" s="28"/>
      <c r="S631" s="28"/>
      <c r="T631" s="28"/>
      <c r="U631" s="57" t="str">
        <f>IF(ISNA(VLOOKUP(I631,'Base de données'!$G$26:$H$63,2,FALSE)),"Donnée automatique",VLOOKUP(I631,'Base de données'!$G$26:$H$63,2,FALSE))</f>
        <v>Donnée automatique</v>
      </c>
    </row>
    <row r="632" spans="1:21" x14ac:dyDescent="0.2">
      <c r="A632" s="27"/>
      <c r="B632" s="46"/>
      <c r="C632" s="28"/>
      <c r="D632" s="28"/>
      <c r="E632" s="28"/>
      <c r="F632" s="28"/>
      <c r="G632" s="54"/>
      <c r="H632" s="28"/>
      <c r="I632" s="28"/>
      <c r="J632" s="18" t="e">
        <f>VLOOKUP(I632,'Base de données'!$C$5:$E$46,2,FALSE)</f>
        <v>#N/A</v>
      </c>
      <c r="K632" s="44" t="str">
        <f>IF(ISNA(VLOOKUP(I632,'Base de données'!$C$5:$E$46,3,FALSE)),"Donnée automatique",VLOOKUP(I632,'Base de données'!$C$5:$E$46,3,FALSE))</f>
        <v>Donnée automatique</v>
      </c>
      <c r="L632" s="28"/>
      <c r="M632" s="53"/>
      <c r="N632" s="53" t="str">
        <f t="shared" si="20"/>
        <v>Ne pas compléter</v>
      </c>
      <c r="O632" s="28" t="str">
        <f t="shared" si="21"/>
        <v>Ne pas compléter</v>
      </c>
      <c r="P632" s="28"/>
      <c r="Q632" s="28"/>
      <c r="R632" s="28"/>
      <c r="S632" s="28"/>
      <c r="T632" s="28"/>
      <c r="U632" s="57" t="str">
        <f>IF(ISNA(VLOOKUP(I632,'Base de données'!$G$26:$H$63,2,FALSE)),"Donnée automatique",VLOOKUP(I632,'Base de données'!$G$26:$H$63,2,FALSE))</f>
        <v>Donnée automatique</v>
      </c>
    </row>
    <row r="633" spans="1:21" x14ac:dyDescent="0.2">
      <c r="A633" s="27"/>
      <c r="B633" s="46"/>
      <c r="C633" s="28"/>
      <c r="D633" s="28"/>
      <c r="E633" s="28"/>
      <c r="F633" s="28"/>
      <c r="G633" s="54"/>
      <c r="H633" s="28"/>
      <c r="I633" s="28"/>
      <c r="J633" s="18" t="e">
        <f>VLOOKUP(I633,'Base de données'!$C$5:$E$46,2,FALSE)</f>
        <v>#N/A</v>
      </c>
      <c r="K633" s="44" t="str">
        <f>IF(ISNA(VLOOKUP(I633,'Base de données'!$C$5:$E$46,3,FALSE)),"Donnée automatique",VLOOKUP(I633,'Base de données'!$C$5:$E$46,3,FALSE))</f>
        <v>Donnée automatique</v>
      </c>
      <c r="L633" s="28"/>
      <c r="M633" s="53"/>
      <c r="N633" s="53" t="str">
        <f t="shared" si="20"/>
        <v>Ne pas compléter</v>
      </c>
      <c r="O633" s="28" t="str">
        <f t="shared" si="21"/>
        <v>Ne pas compléter</v>
      </c>
      <c r="P633" s="28"/>
      <c r="Q633" s="28"/>
      <c r="R633" s="28"/>
      <c r="S633" s="28"/>
      <c r="T633" s="28"/>
      <c r="U633" s="57" t="str">
        <f>IF(ISNA(VLOOKUP(I633,'Base de données'!$G$26:$H$63,2,FALSE)),"Donnée automatique",VLOOKUP(I633,'Base de données'!$G$26:$H$63,2,FALSE))</f>
        <v>Donnée automatique</v>
      </c>
    </row>
    <row r="634" spans="1:21" x14ac:dyDescent="0.2">
      <c r="A634" s="27"/>
      <c r="B634" s="46"/>
      <c r="C634" s="28"/>
      <c r="D634" s="28"/>
      <c r="E634" s="28"/>
      <c r="F634" s="28"/>
      <c r="G634" s="54"/>
      <c r="H634" s="28"/>
      <c r="I634" s="28"/>
      <c r="J634" s="18" t="e">
        <f>VLOOKUP(I634,'Base de données'!$C$5:$E$46,2,FALSE)</f>
        <v>#N/A</v>
      </c>
      <c r="K634" s="44" t="str">
        <f>IF(ISNA(VLOOKUP(I634,'Base de données'!$C$5:$E$46,3,FALSE)),"Donnée automatique",VLOOKUP(I634,'Base de données'!$C$5:$E$46,3,FALSE))</f>
        <v>Donnée automatique</v>
      </c>
      <c r="L634" s="28"/>
      <c r="M634" s="53"/>
      <c r="N634" s="53" t="str">
        <f t="shared" si="20"/>
        <v>Ne pas compléter</v>
      </c>
      <c r="O634" s="28" t="str">
        <f t="shared" si="21"/>
        <v>Ne pas compléter</v>
      </c>
      <c r="P634" s="28"/>
      <c r="Q634" s="28"/>
      <c r="R634" s="28"/>
      <c r="S634" s="28"/>
      <c r="T634" s="28"/>
      <c r="U634" s="57" t="str">
        <f>IF(ISNA(VLOOKUP(I634,'Base de données'!$G$26:$H$63,2,FALSE)),"Donnée automatique",VLOOKUP(I634,'Base de données'!$G$26:$H$63,2,FALSE))</f>
        <v>Donnée automatique</v>
      </c>
    </row>
    <row r="635" spans="1:21" x14ac:dyDescent="0.2">
      <c r="A635" s="27"/>
      <c r="B635" s="46"/>
      <c r="C635" s="28"/>
      <c r="D635" s="28"/>
      <c r="E635" s="28"/>
      <c r="F635" s="28"/>
      <c r="G635" s="54"/>
      <c r="H635" s="28"/>
      <c r="I635" s="28"/>
      <c r="J635" s="18" t="e">
        <f>VLOOKUP(I635,'Base de données'!$C$5:$E$46,2,FALSE)</f>
        <v>#N/A</v>
      </c>
      <c r="K635" s="44" t="str">
        <f>IF(ISNA(VLOOKUP(I635,'Base de données'!$C$5:$E$46,3,FALSE)),"Donnée automatique",VLOOKUP(I635,'Base de données'!$C$5:$E$46,3,FALSE))</f>
        <v>Donnée automatique</v>
      </c>
      <c r="L635" s="28"/>
      <c r="M635" s="53"/>
      <c r="N635" s="53" t="str">
        <f t="shared" si="20"/>
        <v>Ne pas compléter</v>
      </c>
      <c r="O635" s="28" t="str">
        <f t="shared" si="21"/>
        <v>Ne pas compléter</v>
      </c>
      <c r="P635" s="28"/>
      <c r="Q635" s="28"/>
      <c r="R635" s="28"/>
      <c r="S635" s="28"/>
      <c r="T635" s="28"/>
      <c r="U635" s="57" t="str">
        <f>IF(ISNA(VLOOKUP(I635,'Base de données'!$G$26:$H$63,2,FALSE)),"Donnée automatique",VLOOKUP(I635,'Base de données'!$G$26:$H$63,2,FALSE))</f>
        <v>Donnée automatique</v>
      </c>
    </row>
    <row r="636" spans="1:21" x14ac:dyDescent="0.2">
      <c r="A636" s="27"/>
      <c r="B636" s="46"/>
      <c r="C636" s="28"/>
      <c r="D636" s="28"/>
      <c r="E636" s="28"/>
      <c r="F636" s="28"/>
      <c r="G636" s="54"/>
      <c r="H636" s="28"/>
      <c r="I636" s="28"/>
      <c r="J636" s="18" t="e">
        <f>VLOOKUP(I636,'Base de données'!$C$5:$E$46,2,FALSE)</f>
        <v>#N/A</v>
      </c>
      <c r="K636" s="44" t="str">
        <f>IF(ISNA(VLOOKUP(I636,'Base de données'!$C$5:$E$46,3,FALSE)),"Donnée automatique",VLOOKUP(I636,'Base de données'!$C$5:$E$46,3,FALSE))</f>
        <v>Donnée automatique</v>
      </c>
      <c r="L636" s="28"/>
      <c r="M636" s="53"/>
      <c r="N636" s="53" t="str">
        <f t="shared" si="20"/>
        <v>Ne pas compléter</v>
      </c>
      <c r="O636" s="28" t="str">
        <f t="shared" si="21"/>
        <v>Ne pas compléter</v>
      </c>
      <c r="P636" s="28"/>
      <c r="Q636" s="28"/>
      <c r="R636" s="28"/>
      <c r="S636" s="28"/>
      <c r="T636" s="28"/>
      <c r="U636" s="57" t="str">
        <f>IF(ISNA(VLOOKUP(I636,'Base de données'!$G$26:$H$63,2,FALSE)),"Donnée automatique",VLOOKUP(I636,'Base de données'!$G$26:$H$63,2,FALSE))</f>
        <v>Donnée automatique</v>
      </c>
    </row>
    <row r="637" spans="1:21" x14ac:dyDescent="0.2">
      <c r="A637" s="27"/>
      <c r="B637" s="46"/>
      <c r="C637" s="28"/>
      <c r="D637" s="28"/>
      <c r="E637" s="28"/>
      <c r="F637" s="28"/>
      <c r="G637" s="54"/>
      <c r="H637" s="28"/>
      <c r="I637" s="28"/>
      <c r="J637" s="18" t="e">
        <f>VLOOKUP(I637,'Base de données'!$C$5:$E$46,2,FALSE)</f>
        <v>#N/A</v>
      </c>
      <c r="K637" s="44" t="str">
        <f>IF(ISNA(VLOOKUP(I637,'Base de données'!$C$5:$E$46,3,FALSE)),"Donnée automatique",VLOOKUP(I637,'Base de données'!$C$5:$E$46,3,FALSE))</f>
        <v>Donnée automatique</v>
      </c>
      <c r="L637" s="28"/>
      <c r="M637" s="53"/>
      <c r="N637" s="53" t="str">
        <f t="shared" si="20"/>
        <v>Ne pas compléter</v>
      </c>
      <c r="O637" s="28" t="str">
        <f t="shared" si="21"/>
        <v>Ne pas compléter</v>
      </c>
      <c r="P637" s="28"/>
      <c r="Q637" s="28"/>
      <c r="R637" s="28"/>
      <c r="S637" s="28"/>
      <c r="T637" s="28"/>
      <c r="U637" s="57" t="str">
        <f>IF(ISNA(VLOOKUP(I637,'Base de données'!$G$26:$H$63,2,FALSE)),"Donnée automatique",VLOOKUP(I637,'Base de données'!$G$26:$H$63,2,FALSE))</f>
        <v>Donnée automatique</v>
      </c>
    </row>
    <row r="638" spans="1:21" x14ac:dyDescent="0.2">
      <c r="A638" s="27"/>
      <c r="B638" s="46"/>
      <c r="C638" s="28"/>
      <c r="D638" s="28"/>
      <c r="E638" s="28"/>
      <c r="F638" s="28"/>
      <c r="G638" s="54"/>
      <c r="H638" s="28"/>
      <c r="I638" s="28"/>
      <c r="J638" s="18" t="e">
        <f>VLOOKUP(I638,'Base de données'!$C$5:$E$46,2,FALSE)</f>
        <v>#N/A</v>
      </c>
      <c r="K638" s="44" t="str">
        <f>IF(ISNA(VLOOKUP(I638,'Base de données'!$C$5:$E$46,3,FALSE)),"Donnée automatique",VLOOKUP(I638,'Base de données'!$C$5:$E$46,3,FALSE))</f>
        <v>Donnée automatique</v>
      </c>
      <c r="L638" s="28"/>
      <c r="M638" s="53"/>
      <c r="N638" s="53" t="str">
        <f t="shared" si="20"/>
        <v>Ne pas compléter</v>
      </c>
      <c r="O638" s="28" t="str">
        <f t="shared" si="21"/>
        <v>Ne pas compléter</v>
      </c>
      <c r="P638" s="28"/>
      <c r="Q638" s="28"/>
      <c r="R638" s="28"/>
      <c r="S638" s="28"/>
      <c r="T638" s="28"/>
      <c r="U638" s="57" t="str">
        <f>IF(ISNA(VLOOKUP(I638,'Base de données'!$G$26:$H$63,2,FALSE)),"Donnée automatique",VLOOKUP(I638,'Base de données'!$G$26:$H$63,2,FALSE))</f>
        <v>Donnée automatique</v>
      </c>
    </row>
    <row r="639" spans="1:21" x14ac:dyDescent="0.2">
      <c r="A639" s="27"/>
      <c r="B639" s="46"/>
      <c r="C639" s="28"/>
      <c r="D639" s="28"/>
      <c r="E639" s="28"/>
      <c r="F639" s="28"/>
      <c r="G639" s="54"/>
      <c r="H639" s="28"/>
      <c r="I639" s="28"/>
      <c r="J639" s="18" t="e">
        <f>VLOOKUP(I639,'Base de données'!$C$5:$E$46,2,FALSE)</f>
        <v>#N/A</v>
      </c>
      <c r="K639" s="44" t="str">
        <f>IF(ISNA(VLOOKUP(I639,'Base de données'!$C$5:$E$46,3,FALSE)),"Donnée automatique",VLOOKUP(I639,'Base de données'!$C$5:$E$46,3,FALSE))</f>
        <v>Donnée automatique</v>
      </c>
      <c r="L639" s="28"/>
      <c r="M639" s="53"/>
      <c r="N639" s="53" t="str">
        <f t="shared" si="20"/>
        <v>Ne pas compléter</v>
      </c>
      <c r="O639" s="28" t="str">
        <f t="shared" si="21"/>
        <v>Ne pas compléter</v>
      </c>
      <c r="P639" s="28"/>
      <c r="Q639" s="28"/>
      <c r="R639" s="28"/>
      <c r="S639" s="28"/>
      <c r="T639" s="28"/>
      <c r="U639" s="57" t="str">
        <f>IF(ISNA(VLOOKUP(I639,'Base de données'!$G$26:$H$63,2,FALSE)),"Donnée automatique",VLOOKUP(I639,'Base de données'!$G$26:$H$63,2,FALSE))</f>
        <v>Donnée automatique</v>
      </c>
    </row>
    <row r="640" spans="1:21" x14ac:dyDescent="0.2">
      <c r="A640" s="27"/>
      <c r="B640" s="46"/>
      <c r="C640" s="28"/>
      <c r="D640" s="28"/>
      <c r="E640" s="28"/>
      <c r="F640" s="28"/>
      <c r="G640" s="54"/>
      <c r="H640" s="28"/>
      <c r="I640" s="28"/>
      <c r="J640" s="18" t="e">
        <f>VLOOKUP(I640,'Base de données'!$C$5:$E$46,2,FALSE)</f>
        <v>#N/A</v>
      </c>
      <c r="K640" s="44" t="str">
        <f>IF(ISNA(VLOOKUP(I640,'Base de données'!$C$5:$E$46,3,FALSE)),"Donnée automatique",VLOOKUP(I640,'Base de données'!$C$5:$E$46,3,FALSE))</f>
        <v>Donnée automatique</v>
      </c>
      <c r="L640" s="28"/>
      <c r="M640" s="53"/>
      <c r="N640" s="53" t="str">
        <f t="shared" si="20"/>
        <v>Ne pas compléter</v>
      </c>
      <c r="O640" s="28" t="str">
        <f t="shared" si="21"/>
        <v>Ne pas compléter</v>
      </c>
      <c r="P640" s="28"/>
      <c r="Q640" s="28"/>
      <c r="R640" s="28"/>
      <c r="S640" s="28"/>
      <c r="T640" s="28"/>
      <c r="U640" s="57" t="str">
        <f>IF(ISNA(VLOOKUP(I640,'Base de données'!$G$26:$H$63,2,FALSE)),"Donnée automatique",VLOOKUP(I640,'Base de données'!$G$26:$H$63,2,FALSE))</f>
        <v>Donnée automatique</v>
      </c>
    </row>
    <row r="641" spans="1:21" x14ac:dyDescent="0.2">
      <c r="A641" s="27"/>
      <c r="B641" s="46"/>
      <c r="C641" s="28"/>
      <c r="D641" s="28"/>
      <c r="E641" s="28"/>
      <c r="F641" s="28"/>
      <c r="G641" s="54"/>
      <c r="H641" s="28"/>
      <c r="I641" s="28"/>
      <c r="J641" s="18" t="e">
        <f>VLOOKUP(I641,'Base de données'!$C$5:$E$46,2,FALSE)</f>
        <v>#N/A</v>
      </c>
      <c r="K641" s="44" t="str">
        <f>IF(ISNA(VLOOKUP(I641,'Base de données'!$C$5:$E$46,3,FALSE)),"Donnée automatique",VLOOKUP(I641,'Base de données'!$C$5:$E$46,3,FALSE))</f>
        <v>Donnée automatique</v>
      </c>
      <c r="L641" s="28"/>
      <c r="M641" s="53"/>
      <c r="N641" s="53" t="str">
        <f t="shared" si="20"/>
        <v>Ne pas compléter</v>
      </c>
      <c r="O641" s="28" t="str">
        <f t="shared" si="21"/>
        <v>Ne pas compléter</v>
      </c>
      <c r="P641" s="28"/>
      <c r="Q641" s="28"/>
      <c r="R641" s="28"/>
      <c r="S641" s="28"/>
      <c r="T641" s="28"/>
      <c r="U641" s="57" t="str">
        <f>IF(ISNA(VLOOKUP(I641,'Base de données'!$G$26:$H$63,2,FALSE)),"Donnée automatique",VLOOKUP(I641,'Base de données'!$G$26:$H$63,2,FALSE))</f>
        <v>Donnée automatique</v>
      </c>
    </row>
    <row r="642" spans="1:21" x14ac:dyDescent="0.2">
      <c r="A642" s="27"/>
      <c r="B642" s="46"/>
      <c r="C642" s="28"/>
      <c r="D642" s="28"/>
      <c r="E642" s="28"/>
      <c r="F642" s="28"/>
      <c r="G642" s="54"/>
      <c r="H642" s="28"/>
      <c r="I642" s="28"/>
      <c r="J642" s="18" t="e">
        <f>VLOOKUP(I642,'Base de données'!$C$5:$E$46,2,FALSE)</f>
        <v>#N/A</v>
      </c>
      <c r="K642" s="44" t="str">
        <f>IF(ISNA(VLOOKUP(I642,'Base de données'!$C$5:$E$46,3,FALSE)),"Donnée automatique",VLOOKUP(I642,'Base de données'!$C$5:$E$46,3,FALSE))</f>
        <v>Donnée automatique</v>
      </c>
      <c r="L642" s="28"/>
      <c r="M642" s="53"/>
      <c r="N642" s="53" t="str">
        <f t="shared" si="20"/>
        <v>Ne pas compléter</v>
      </c>
      <c r="O642" s="28" t="str">
        <f t="shared" si="21"/>
        <v>Ne pas compléter</v>
      </c>
      <c r="P642" s="28"/>
      <c r="Q642" s="28"/>
      <c r="R642" s="28"/>
      <c r="S642" s="28"/>
      <c r="T642" s="28"/>
      <c r="U642" s="57" t="str">
        <f>IF(ISNA(VLOOKUP(I642,'Base de données'!$G$26:$H$63,2,FALSE)),"Donnée automatique",VLOOKUP(I642,'Base de données'!$G$26:$H$63,2,FALSE))</f>
        <v>Donnée automatique</v>
      </c>
    </row>
    <row r="643" spans="1:21" x14ac:dyDescent="0.2">
      <c r="A643" s="27"/>
      <c r="B643" s="46"/>
      <c r="C643" s="28"/>
      <c r="D643" s="28"/>
      <c r="E643" s="28"/>
      <c r="F643" s="28"/>
      <c r="G643" s="54"/>
      <c r="H643" s="28"/>
      <c r="I643" s="28"/>
      <c r="J643" s="18" t="e">
        <f>VLOOKUP(I643,'Base de données'!$C$5:$E$46,2,FALSE)</f>
        <v>#N/A</v>
      </c>
      <c r="K643" s="44" t="str">
        <f>IF(ISNA(VLOOKUP(I643,'Base de données'!$C$5:$E$46,3,FALSE)),"Donnée automatique",VLOOKUP(I643,'Base de données'!$C$5:$E$46,3,FALSE))</f>
        <v>Donnée automatique</v>
      </c>
      <c r="L643" s="28"/>
      <c r="M643" s="53"/>
      <c r="N643" s="53" t="str">
        <f t="shared" si="20"/>
        <v>Ne pas compléter</v>
      </c>
      <c r="O643" s="28" t="str">
        <f t="shared" si="21"/>
        <v>Ne pas compléter</v>
      </c>
      <c r="P643" s="28"/>
      <c r="Q643" s="28"/>
      <c r="R643" s="28"/>
      <c r="S643" s="28"/>
      <c r="T643" s="28"/>
      <c r="U643" s="57" t="str">
        <f>IF(ISNA(VLOOKUP(I643,'Base de données'!$G$26:$H$63,2,FALSE)),"Donnée automatique",VLOOKUP(I643,'Base de données'!$G$26:$H$63,2,FALSE))</f>
        <v>Donnée automatique</v>
      </c>
    </row>
    <row r="644" spans="1:21" x14ac:dyDescent="0.2">
      <c r="A644" s="27"/>
      <c r="B644" s="46"/>
      <c r="C644" s="28"/>
      <c r="D644" s="28"/>
      <c r="E644" s="28"/>
      <c r="F644" s="28"/>
      <c r="G644" s="54"/>
      <c r="H644" s="28"/>
      <c r="I644" s="28"/>
      <c r="J644" s="18" t="e">
        <f>VLOOKUP(I644,'Base de données'!$C$5:$E$46,2,FALSE)</f>
        <v>#N/A</v>
      </c>
      <c r="K644" s="44" t="str">
        <f>IF(ISNA(VLOOKUP(I644,'Base de données'!$C$5:$E$46,3,FALSE)),"Donnée automatique",VLOOKUP(I644,'Base de données'!$C$5:$E$46,3,FALSE))</f>
        <v>Donnée automatique</v>
      </c>
      <c r="L644" s="28"/>
      <c r="M644" s="53"/>
      <c r="N644" s="53" t="str">
        <f t="shared" si="20"/>
        <v>Ne pas compléter</v>
      </c>
      <c r="O644" s="28" t="str">
        <f t="shared" si="21"/>
        <v>Ne pas compléter</v>
      </c>
      <c r="P644" s="28"/>
      <c r="Q644" s="28"/>
      <c r="R644" s="28"/>
      <c r="S644" s="28"/>
      <c r="T644" s="28"/>
      <c r="U644" s="57" t="str">
        <f>IF(ISNA(VLOOKUP(I644,'Base de données'!$G$26:$H$63,2,FALSE)),"Donnée automatique",VLOOKUP(I644,'Base de données'!$G$26:$H$63,2,FALSE))</f>
        <v>Donnée automatique</v>
      </c>
    </row>
    <row r="645" spans="1:21" x14ac:dyDescent="0.2">
      <c r="A645" s="27"/>
      <c r="B645" s="46"/>
      <c r="C645" s="28"/>
      <c r="D645" s="28"/>
      <c r="E645" s="28"/>
      <c r="F645" s="28"/>
      <c r="G645" s="54"/>
      <c r="H645" s="28"/>
      <c r="I645" s="28"/>
      <c r="J645" s="18" t="e">
        <f>VLOOKUP(I645,'Base de données'!$C$5:$E$46,2,FALSE)</f>
        <v>#N/A</v>
      </c>
      <c r="K645" s="44" t="str">
        <f>IF(ISNA(VLOOKUP(I645,'Base de données'!$C$5:$E$46,3,FALSE)),"Donnée automatique",VLOOKUP(I645,'Base de données'!$C$5:$E$46,3,FALSE))</f>
        <v>Donnée automatique</v>
      </c>
      <c r="L645" s="28"/>
      <c r="M645" s="53"/>
      <c r="N645" s="53" t="str">
        <f t="shared" si="20"/>
        <v>Ne pas compléter</v>
      </c>
      <c r="O645" s="28" t="str">
        <f t="shared" si="21"/>
        <v>Ne pas compléter</v>
      </c>
      <c r="P645" s="28"/>
      <c r="Q645" s="28"/>
      <c r="R645" s="28"/>
      <c r="S645" s="28"/>
      <c r="T645" s="28"/>
      <c r="U645" s="57" t="str">
        <f>IF(ISNA(VLOOKUP(I645,'Base de données'!$G$26:$H$63,2,FALSE)),"Donnée automatique",VLOOKUP(I645,'Base de données'!$G$26:$H$63,2,FALSE))</f>
        <v>Donnée automatique</v>
      </c>
    </row>
    <row r="646" spans="1:21" x14ac:dyDescent="0.2">
      <c r="A646" s="27"/>
      <c r="B646" s="46"/>
      <c r="C646" s="28"/>
      <c r="D646" s="28"/>
      <c r="E646" s="28"/>
      <c r="F646" s="28"/>
      <c r="G646" s="54"/>
      <c r="H646" s="28"/>
      <c r="I646" s="28"/>
      <c r="J646" s="18" t="e">
        <f>VLOOKUP(I646,'Base de données'!$C$5:$E$46,2,FALSE)</f>
        <v>#N/A</v>
      </c>
      <c r="K646" s="44" t="str">
        <f>IF(ISNA(VLOOKUP(I646,'Base de données'!$C$5:$E$46,3,FALSE)),"Donnée automatique",VLOOKUP(I646,'Base de données'!$C$5:$E$46,3,FALSE))</f>
        <v>Donnée automatique</v>
      </c>
      <c r="L646" s="28"/>
      <c r="M646" s="53"/>
      <c r="N646" s="53" t="str">
        <f t="shared" si="20"/>
        <v>Ne pas compléter</v>
      </c>
      <c r="O646" s="28" t="str">
        <f t="shared" si="21"/>
        <v>Ne pas compléter</v>
      </c>
      <c r="P646" s="28"/>
      <c r="Q646" s="28"/>
      <c r="R646" s="28"/>
      <c r="S646" s="28"/>
      <c r="T646" s="28"/>
      <c r="U646" s="57" t="str">
        <f>IF(ISNA(VLOOKUP(I646,'Base de données'!$G$26:$H$63,2,FALSE)),"Donnée automatique",VLOOKUP(I646,'Base de données'!$G$26:$H$63,2,FALSE))</f>
        <v>Donnée automatique</v>
      </c>
    </row>
    <row r="647" spans="1:21" x14ac:dyDescent="0.2">
      <c r="A647" s="27"/>
      <c r="B647" s="46"/>
      <c r="C647" s="28"/>
      <c r="D647" s="28"/>
      <c r="E647" s="28"/>
      <c r="F647" s="28"/>
      <c r="G647" s="54"/>
      <c r="H647" s="28"/>
      <c r="I647" s="28"/>
      <c r="J647" s="18" t="e">
        <f>VLOOKUP(I647,'Base de données'!$C$5:$E$46,2,FALSE)</f>
        <v>#N/A</v>
      </c>
      <c r="K647" s="44" t="str">
        <f>IF(ISNA(VLOOKUP(I647,'Base de données'!$C$5:$E$46,3,FALSE)),"Donnée automatique",VLOOKUP(I647,'Base de données'!$C$5:$E$46,3,FALSE))</f>
        <v>Donnée automatique</v>
      </c>
      <c r="L647" s="28"/>
      <c r="M647" s="53"/>
      <c r="N647" s="53" t="str">
        <f t="shared" si="20"/>
        <v>Ne pas compléter</v>
      </c>
      <c r="O647" s="28" t="str">
        <f t="shared" si="21"/>
        <v>Ne pas compléter</v>
      </c>
      <c r="P647" s="28"/>
      <c r="Q647" s="28"/>
      <c r="R647" s="28"/>
      <c r="S647" s="28"/>
      <c r="T647" s="28"/>
      <c r="U647" s="57" t="str">
        <f>IF(ISNA(VLOOKUP(I647,'Base de données'!$G$26:$H$63,2,FALSE)),"Donnée automatique",VLOOKUP(I647,'Base de données'!$G$26:$H$63,2,FALSE))</f>
        <v>Donnée automatique</v>
      </c>
    </row>
    <row r="648" spans="1:21" x14ac:dyDescent="0.2">
      <c r="A648" s="27"/>
      <c r="B648" s="46"/>
      <c r="C648" s="28"/>
      <c r="D648" s="28"/>
      <c r="E648" s="28"/>
      <c r="F648" s="28"/>
      <c r="G648" s="54"/>
      <c r="H648" s="28"/>
      <c r="I648" s="28"/>
      <c r="J648" s="18" t="e">
        <f>VLOOKUP(I648,'Base de données'!$C$5:$E$46,2,FALSE)</f>
        <v>#N/A</v>
      </c>
      <c r="K648" s="44" t="str">
        <f>IF(ISNA(VLOOKUP(I648,'Base de données'!$C$5:$E$46,3,FALSE)),"Donnée automatique",VLOOKUP(I648,'Base de données'!$C$5:$E$46,3,FALSE))</f>
        <v>Donnée automatique</v>
      </c>
      <c r="L648" s="28"/>
      <c r="M648" s="53"/>
      <c r="N648" s="53" t="str">
        <f t="shared" si="20"/>
        <v>Ne pas compléter</v>
      </c>
      <c r="O648" s="28" t="str">
        <f t="shared" si="21"/>
        <v>Ne pas compléter</v>
      </c>
      <c r="P648" s="28"/>
      <c r="Q648" s="28"/>
      <c r="R648" s="28"/>
      <c r="S648" s="28"/>
      <c r="T648" s="28"/>
      <c r="U648" s="57" t="str">
        <f>IF(ISNA(VLOOKUP(I648,'Base de données'!$G$26:$H$63,2,FALSE)),"Donnée automatique",VLOOKUP(I648,'Base de données'!$G$26:$H$63,2,FALSE))</f>
        <v>Donnée automatique</v>
      </c>
    </row>
    <row r="649" spans="1:21" x14ac:dyDescent="0.2">
      <c r="A649" s="27"/>
      <c r="B649" s="46"/>
      <c r="C649" s="28"/>
      <c r="D649" s="28"/>
      <c r="E649" s="28"/>
      <c r="F649" s="28"/>
      <c r="G649" s="54"/>
      <c r="H649" s="28"/>
      <c r="I649" s="28"/>
      <c r="J649" s="18" t="e">
        <f>VLOOKUP(I649,'Base de données'!$C$5:$E$46,2,FALSE)</f>
        <v>#N/A</v>
      </c>
      <c r="K649" s="44" t="str">
        <f>IF(ISNA(VLOOKUP(I649,'Base de données'!$C$5:$E$46,3,FALSE)),"Donnée automatique",VLOOKUP(I649,'Base de données'!$C$5:$E$46,3,FALSE))</f>
        <v>Donnée automatique</v>
      </c>
      <c r="L649" s="28"/>
      <c r="M649" s="53"/>
      <c r="N649" s="53" t="str">
        <f t="shared" si="20"/>
        <v>Ne pas compléter</v>
      </c>
      <c r="O649" s="28" t="str">
        <f t="shared" si="21"/>
        <v>Ne pas compléter</v>
      </c>
      <c r="P649" s="28"/>
      <c r="Q649" s="28"/>
      <c r="R649" s="28"/>
      <c r="S649" s="28"/>
      <c r="T649" s="28"/>
      <c r="U649" s="57" t="str">
        <f>IF(ISNA(VLOOKUP(I649,'Base de données'!$G$26:$H$63,2,FALSE)),"Donnée automatique",VLOOKUP(I649,'Base de données'!$G$26:$H$63,2,FALSE))</f>
        <v>Donnée automatique</v>
      </c>
    </row>
    <row r="650" spans="1:21" x14ac:dyDescent="0.2">
      <c r="A650" s="27"/>
      <c r="B650" s="46"/>
      <c r="C650" s="28"/>
      <c r="D650" s="28"/>
      <c r="E650" s="28"/>
      <c r="F650" s="28"/>
      <c r="G650" s="54"/>
      <c r="H650" s="28"/>
      <c r="I650" s="28"/>
      <c r="J650" s="18" t="e">
        <f>VLOOKUP(I650,'Base de données'!$C$5:$E$46,2,FALSE)</f>
        <v>#N/A</v>
      </c>
      <c r="K650" s="44" t="str">
        <f>IF(ISNA(VLOOKUP(I650,'Base de données'!$C$5:$E$46,3,FALSE)),"Donnée automatique",VLOOKUP(I650,'Base de données'!$C$5:$E$46,3,FALSE))</f>
        <v>Donnée automatique</v>
      </c>
      <c r="L650" s="28"/>
      <c r="M650" s="53"/>
      <c r="N650" s="53" t="str">
        <f t="shared" si="20"/>
        <v>Ne pas compléter</v>
      </c>
      <c r="O650" s="28" t="str">
        <f t="shared" si="21"/>
        <v>Ne pas compléter</v>
      </c>
      <c r="P650" s="28"/>
      <c r="Q650" s="28"/>
      <c r="R650" s="28"/>
      <c r="S650" s="28"/>
      <c r="T650" s="28"/>
      <c r="U650" s="57" t="str">
        <f>IF(ISNA(VLOOKUP(I650,'Base de données'!$G$26:$H$63,2,FALSE)),"Donnée automatique",VLOOKUP(I650,'Base de données'!$G$26:$H$63,2,FALSE))</f>
        <v>Donnée automatique</v>
      </c>
    </row>
    <row r="651" spans="1:21" x14ac:dyDescent="0.2">
      <c r="A651" s="27"/>
      <c r="B651" s="46"/>
      <c r="C651" s="28"/>
      <c r="D651" s="28"/>
      <c r="E651" s="28"/>
      <c r="F651" s="28"/>
      <c r="G651" s="54"/>
      <c r="H651" s="28"/>
      <c r="I651" s="28"/>
      <c r="J651" s="18" t="e">
        <f>VLOOKUP(I651,'Base de données'!$C$5:$E$46,2,FALSE)</f>
        <v>#N/A</v>
      </c>
      <c r="K651" s="44" t="str">
        <f>IF(ISNA(VLOOKUP(I651,'Base de données'!$C$5:$E$46,3,FALSE)),"Donnée automatique",VLOOKUP(I651,'Base de données'!$C$5:$E$46,3,FALSE))</f>
        <v>Donnée automatique</v>
      </c>
      <c r="L651" s="28"/>
      <c r="M651" s="53"/>
      <c r="N651" s="53" t="str">
        <f t="shared" si="20"/>
        <v>Ne pas compléter</v>
      </c>
      <c r="O651" s="28" t="str">
        <f t="shared" si="21"/>
        <v>Ne pas compléter</v>
      </c>
      <c r="P651" s="28"/>
      <c r="Q651" s="28"/>
      <c r="R651" s="28"/>
      <c r="S651" s="28"/>
      <c r="T651" s="28"/>
      <c r="U651" s="57" t="str">
        <f>IF(ISNA(VLOOKUP(I651,'Base de données'!$G$26:$H$63,2,FALSE)),"Donnée automatique",VLOOKUP(I651,'Base de données'!$G$26:$H$63,2,FALSE))</f>
        <v>Donnée automatique</v>
      </c>
    </row>
    <row r="652" spans="1:21" x14ac:dyDescent="0.2">
      <c r="A652" s="27"/>
      <c r="B652" s="46"/>
      <c r="C652" s="28"/>
      <c r="D652" s="28"/>
      <c r="E652" s="28"/>
      <c r="F652" s="28"/>
      <c r="G652" s="54"/>
      <c r="H652" s="28"/>
      <c r="I652" s="28"/>
      <c r="J652" s="18" t="e">
        <f>VLOOKUP(I652,'Base de données'!$C$5:$E$46,2,FALSE)</f>
        <v>#N/A</v>
      </c>
      <c r="K652" s="44" t="str">
        <f>IF(ISNA(VLOOKUP(I652,'Base de données'!$C$5:$E$46,3,FALSE)),"Donnée automatique",VLOOKUP(I652,'Base de données'!$C$5:$E$46,3,FALSE))</f>
        <v>Donnée automatique</v>
      </c>
      <c r="L652" s="28"/>
      <c r="M652" s="53"/>
      <c r="N652" s="53" t="str">
        <f t="shared" si="20"/>
        <v>Ne pas compléter</v>
      </c>
      <c r="O652" s="28" t="str">
        <f t="shared" si="21"/>
        <v>Ne pas compléter</v>
      </c>
      <c r="P652" s="28"/>
      <c r="Q652" s="28"/>
      <c r="R652" s="28"/>
      <c r="S652" s="28"/>
      <c r="T652" s="28"/>
      <c r="U652" s="57" t="str">
        <f>IF(ISNA(VLOOKUP(I652,'Base de données'!$G$26:$H$63,2,FALSE)),"Donnée automatique",VLOOKUP(I652,'Base de données'!$G$26:$H$63,2,FALSE))</f>
        <v>Donnée automatique</v>
      </c>
    </row>
    <row r="653" spans="1:21" x14ac:dyDescent="0.2">
      <c r="A653" s="27"/>
      <c r="B653" s="46"/>
      <c r="C653" s="28"/>
      <c r="D653" s="28"/>
      <c r="E653" s="28"/>
      <c r="F653" s="28"/>
      <c r="G653" s="54"/>
      <c r="H653" s="28"/>
      <c r="I653" s="28"/>
      <c r="J653" s="18" t="e">
        <f>VLOOKUP(I653,'Base de données'!$C$5:$E$46,2,FALSE)</f>
        <v>#N/A</v>
      </c>
      <c r="K653" s="44" t="str">
        <f>IF(ISNA(VLOOKUP(I653,'Base de données'!$C$5:$E$46,3,FALSE)),"Donnée automatique",VLOOKUP(I653,'Base de données'!$C$5:$E$46,3,FALSE))</f>
        <v>Donnée automatique</v>
      </c>
      <c r="L653" s="28"/>
      <c r="M653" s="53"/>
      <c r="N653" s="53" t="str">
        <f t="shared" si="20"/>
        <v>Ne pas compléter</v>
      </c>
      <c r="O653" s="28" t="str">
        <f t="shared" si="21"/>
        <v>Ne pas compléter</v>
      </c>
      <c r="P653" s="28"/>
      <c r="Q653" s="28"/>
      <c r="R653" s="28"/>
      <c r="S653" s="28"/>
      <c r="T653" s="28"/>
      <c r="U653" s="57" t="str">
        <f>IF(ISNA(VLOOKUP(I653,'Base de données'!$G$26:$H$63,2,FALSE)),"Donnée automatique",VLOOKUP(I653,'Base de données'!$G$26:$H$63,2,FALSE))</f>
        <v>Donnée automatique</v>
      </c>
    </row>
    <row r="654" spans="1:21" x14ac:dyDescent="0.2">
      <c r="A654" s="27"/>
      <c r="B654" s="46"/>
      <c r="C654" s="28"/>
      <c r="D654" s="28"/>
      <c r="E654" s="28"/>
      <c r="F654" s="28"/>
      <c r="G654" s="54"/>
      <c r="H654" s="28"/>
      <c r="I654" s="28"/>
      <c r="J654" s="18" t="e">
        <f>VLOOKUP(I654,'Base de données'!$C$5:$E$46,2,FALSE)</f>
        <v>#N/A</v>
      </c>
      <c r="K654" s="44" t="str">
        <f>IF(ISNA(VLOOKUP(I654,'Base de données'!$C$5:$E$46,3,FALSE)),"Donnée automatique",VLOOKUP(I654,'Base de données'!$C$5:$E$46,3,FALSE))</f>
        <v>Donnée automatique</v>
      </c>
      <c r="L654" s="28"/>
      <c r="M654" s="53"/>
      <c r="N654" s="53" t="str">
        <f t="shared" si="20"/>
        <v>Ne pas compléter</v>
      </c>
      <c r="O654" s="28" t="str">
        <f t="shared" si="21"/>
        <v>Ne pas compléter</v>
      </c>
      <c r="P654" s="28"/>
      <c r="Q654" s="28"/>
      <c r="R654" s="28"/>
      <c r="S654" s="28"/>
      <c r="T654" s="28"/>
      <c r="U654" s="57" t="str">
        <f>IF(ISNA(VLOOKUP(I654,'Base de données'!$G$26:$H$63,2,FALSE)),"Donnée automatique",VLOOKUP(I654,'Base de données'!$G$26:$H$63,2,FALSE))</f>
        <v>Donnée automatique</v>
      </c>
    </row>
    <row r="655" spans="1:21" x14ac:dyDescent="0.2">
      <c r="A655" s="27"/>
      <c r="B655" s="46"/>
      <c r="C655" s="28"/>
      <c r="D655" s="28"/>
      <c r="E655" s="28"/>
      <c r="F655" s="28"/>
      <c r="G655" s="54"/>
      <c r="H655" s="28"/>
      <c r="I655" s="28"/>
      <c r="J655" s="18" t="e">
        <f>VLOOKUP(I655,'Base de données'!$C$5:$E$46,2,FALSE)</f>
        <v>#N/A</v>
      </c>
      <c r="K655" s="44" t="str">
        <f>IF(ISNA(VLOOKUP(I655,'Base de données'!$C$5:$E$46,3,FALSE)),"Donnée automatique",VLOOKUP(I655,'Base de données'!$C$5:$E$46,3,FALSE))</f>
        <v>Donnée automatique</v>
      </c>
      <c r="L655" s="28"/>
      <c r="M655" s="53"/>
      <c r="N655" s="53" t="str">
        <f t="shared" si="20"/>
        <v>Ne pas compléter</v>
      </c>
      <c r="O655" s="28" t="str">
        <f t="shared" si="21"/>
        <v>Ne pas compléter</v>
      </c>
      <c r="P655" s="28"/>
      <c r="Q655" s="28"/>
      <c r="R655" s="28"/>
      <c r="S655" s="28"/>
      <c r="T655" s="28"/>
      <c r="U655" s="57" t="str">
        <f>IF(ISNA(VLOOKUP(I655,'Base de données'!$G$26:$H$63,2,FALSE)),"Donnée automatique",VLOOKUP(I655,'Base de données'!$G$26:$H$63,2,FALSE))</f>
        <v>Donnée automatique</v>
      </c>
    </row>
    <row r="656" spans="1:21" x14ac:dyDescent="0.2">
      <c r="A656" s="27"/>
      <c r="B656" s="46"/>
      <c r="C656" s="28"/>
      <c r="D656" s="28"/>
      <c r="E656" s="28"/>
      <c r="F656" s="28"/>
      <c r="G656" s="54"/>
      <c r="H656" s="28"/>
      <c r="I656" s="28"/>
      <c r="J656" s="18" t="e">
        <f>VLOOKUP(I656,'Base de données'!$C$5:$E$46,2,FALSE)</f>
        <v>#N/A</v>
      </c>
      <c r="K656" s="44" t="str">
        <f>IF(ISNA(VLOOKUP(I656,'Base de données'!$C$5:$E$46,3,FALSE)),"Donnée automatique",VLOOKUP(I656,'Base de données'!$C$5:$E$46,3,FALSE))</f>
        <v>Donnée automatique</v>
      </c>
      <c r="L656" s="28"/>
      <c r="M656" s="53"/>
      <c r="N656" s="53" t="str">
        <f t="shared" si="20"/>
        <v>Ne pas compléter</v>
      </c>
      <c r="O656" s="28" t="str">
        <f t="shared" si="21"/>
        <v>Ne pas compléter</v>
      </c>
      <c r="P656" s="28"/>
      <c r="Q656" s="28"/>
      <c r="R656" s="28"/>
      <c r="S656" s="28"/>
      <c r="T656" s="28"/>
      <c r="U656" s="57" t="str">
        <f>IF(ISNA(VLOOKUP(I656,'Base de données'!$G$26:$H$63,2,FALSE)),"Donnée automatique",VLOOKUP(I656,'Base de données'!$G$26:$H$63,2,FALSE))</f>
        <v>Donnée automatique</v>
      </c>
    </row>
    <row r="657" spans="1:21" x14ac:dyDescent="0.2">
      <c r="A657" s="27"/>
      <c r="B657" s="46"/>
      <c r="C657" s="28"/>
      <c r="D657" s="28"/>
      <c r="E657" s="28"/>
      <c r="F657" s="28"/>
      <c r="G657" s="54"/>
      <c r="H657" s="28"/>
      <c r="I657" s="28"/>
      <c r="J657" s="18" t="e">
        <f>VLOOKUP(I657,'Base de données'!$C$5:$E$46,2,FALSE)</f>
        <v>#N/A</v>
      </c>
      <c r="K657" s="44" t="str">
        <f>IF(ISNA(VLOOKUP(I657,'Base de données'!$C$5:$E$46,3,FALSE)),"Donnée automatique",VLOOKUP(I657,'Base de données'!$C$5:$E$46,3,FALSE))</f>
        <v>Donnée automatique</v>
      </c>
      <c r="L657" s="28"/>
      <c r="M657" s="53"/>
      <c r="N657" s="53" t="str">
        <f t="shared" si="20"/>
        <v>Ne pas compléter</v>
      </c>
      <c r="O657" s="28" t="str">
        <f t="shared" si="21"/>
        <v>Ne pas compléter</v>
      </c>
      <c r="P657" s="28"/>
      <c r="Q657" s="28"/>
      <c r="R657" s="28"/>
      <c r="S657" s="28"/>
      <c r="T657" s="28"/>
      <c r="U657" s="57" t="str">
        <f>IF(ISNA(VLOOKUP(I657,'Base de données'!$G$26:$H$63,2,FALSE)),"Donnée automatique",VLOOKUP(I657,'Base de données'!$G$26:$H$63,2,FALSE))</f>
        <v>Donnée automatique</v>
      </c>
    </row>
    <row r="658" spans="1:21" x14ac:dyDescent="0.2">
      <c r="A658" s="27"/>
      <c r="B658" s="46"/>
      <c r="C658" s="28"/>
      <c r="D658" s="28"/>
      <c r="E658" s="28"/>
      <c r="F658" s="28"/>
      <c r="G658" s="54"/>
      <c r="H658" s="28"/>
      <c r="I658" s="28"/>
      <c r="J658" s="18" t="e">
        <f>VLOOKUP(I658,'Base de données'!$C$5:$E$46,2,FALSE)</f>
        <v>#N/A</v>
      </c>
      <c r="K658" s="44" t="str">
        <f>IF(ISNA(VLOOKUP(I658,'Base de données'!$C$5:$E$46,3,FALSE)),"Donnée automatique",VLOOKUP(I658,'Base de données'!$C$5:$E$46,3,FALSE))</f>
        <v>Donnée automatique</v>
      </c>
      <c r="L658" s="28"/>
      <c r="M658" s="53"/>
      <c r="N658" s="53" t="str">
        <f t="shared" si="20"/>
        <v>Ne pas compléter</v>
      </c>
      <c r="O658" s="28" t="str">
        <f t="shared" si="21"/>
        <v>Ne pas compléter</v>
      </c>
      <c r="P658" s="28"/>
      <c r="Q658" s="28"/>
      <c r="R658" s="28"/>
      <c r="S658" s="28"/>
      <c r="T658" s="28"/>
      <c r="U658" s="57" t="str">
        <f>IF(ISNA(VLOOKUP(I658,'Base de données'!$G$26:$H$63,2,FALSE)),"Donnée automatique",VLOOKUP(I658,'Base de données'!$G$26:$H$63,2,FALSE))</f>
        <v>Donnée automatique</v>
      </c>
    </row>
    <row r="659" spans="1:21" x14ac:dyDescent="0.2">
      <c r="A659" s="27"/>
      <c r="B659" s="46"/>
      <c r="C659" s="28"/>
      <c r="D659" s="28"/>
      <c r="E659" s="28"/>
      <c r="F659" s="28"/>
      <c r="G659" s="54"/>
      <c r="H659" s="28"/>
      <c r="I659" s="28"/>
      <c r="J659" s="18" t="e">
        <f>VLOOKUP(I659,'Base de données'!$C$5:$E$46,2,FALSE)</f>
        <v>#N/A</v>
      </c>
      <c r="K659" s="44" t="str">
        <f>IF(ISNA(VLOOKUP(I659,'Base de données'!$C$5:$E$46,3,FALSE)),"Donnée automatique",VLOOKUP(I659,'Base de données'!$C$5:$E$46,3,FALSE))</f>
        <v>Donnée automatique</v>
      </c>
      <c r="L659" s="28"/>
      <c r="M659" s="53"/>
      <c r="N659" s="53" t="str">
        <f t="shared" ref="N659:N722" si="22">IF(F659&lt;&gt;0,"A compléter","Ne pas compléter")</f>
        <v>Ne pas compléter</v>
      </c>
      <c r="O659" s="28" t="str">
        <f t="shared" ref="O659:O722" si="23">IF(OR(I659=565,I659=566,I659=584,I659=587,I659=590,I659=591,I659=592),"Compléter si applicable","Ne pas compléter")</f>
        <v>Ne pas compléter</v>
      </c>
      <c r="P659" s="28"/>
      <c r="Q659" s="28"/>
      <c r="R659" s="28"/>
      <c r="S659" s="28"/>
      <c r="T659" s="28"/>
      <c r="U659" s="57" t="str">
        <f>IF(ISNA(VLOOKUP(I659,'Base de données'!$G$26:$H$63,2,FALSE)),"Donnée automatique",VLOOKUP(I659,'Base de données'!$G$26:$H$63,2,FALSE))</f>
        <v>Donnée automatique</v>
      </c>
    </row>
    <row r="660" spans="1:21" x14ac:dyDescent="0.2">
      <c r="A660" s="27"/>
      <c r="B660" s="46"/>
      <c r="C660" s="28"/>
      <c r="D660" s="28"/>
      <c r="E660" s="28"/>
      <c r="F660" s="28"/>
      <c r="G660" s="54"/>
      <c r="H660" s="28"/>
      <c r="I660" s="28"/>
      <c r="J660" s="18" t="e">
        <f>VLOOKUP(I660,'Base de données'!$C$5:$E$46,2,FALSE)</f>
        <v>#N/A</v>
      </c>
      <c r="K660" s="44" t="str">
        <f>IF(ISNA(VLOOKUP(I660,'Base de données'!$C$5:$E$46,3,FALSE)),"Donnée automatique",VLOOKUP(I660,'Base de données'!$C$5:$E$46,3,FALSE))</f>
        <v>Donnée automatique</v>
      </c>
      <c r="L660" s="28"/>
      <c r="M660" s="53"/>
      <c r="N660" s="53" t="str">
        <f t="shared" si="22"/>
        <v>Ne pas compléter</v>
      </c>
      <c r="O660" s="28" t="str">
        <f t="shared" si="23"/>
        <v>Ne pas compléter</v>
      </c>
      <c r="P660" s="28"/>
      <c r="Q660" s="28"/>
      <c r="R660" s="28"/>
      <c r="S660" s="28"/>
      <c r="T660" s="28"/>
      <c r="U660" s="57" t="str">
        <f>IF(ISNA(VLOOKUP(I660,'Base de données'!$G$26:$H$63,2,FALSE)),"Donnée automatique",VLOOKUP(I660,'Base de données'!$G$26:$H$63,2,FALSE))</f>
        <v>Donnée automatique</v>
      </c>
    </row>
    <row r="661" spans="1:21" x14ac:dyDescent="0.2">
      <c r="A661" s="27"/>
      <c r="B661" s="46"/>
      <c r="C661" s="28"/>
      <c r="D661" s="28"/>
      <c r="E661" s="28"/>
      <c r="F661" s="28"/>
      <c r="G661" s="54"/>
      <c r="H661" s="28"/>
      <c r="I661" s="28"/>
      <c r="J661" s="18" t="e">
        <f>VLOOKUP(I661,'Base de données'!$C$5:$E$46,2,FALSE)</f>
        <v>#N/A</v>
      </c>
      <c r="K661" s="44" t="str">
        <f>IF(ISNA(VLOOKUP(I661,'Base de données'!$C$5:$E$46,3,FALSE)),"Donnée automatique",VLOOKUP(I661,'Base de données'!$C$5:$E$46,3,FALSE))</f>
        <v>Donnée automatique</v>
      </c>
      <c r="L661" s="28"/>
      <c r="M661" s="53"/>
      <c r="N661" s="53" t="str">
        <f t="shared" si="22"/>
        <v>Ne pas compléter</v>
      </c>
      <c r="O661" s="28" t="str">
        <f t="shared" si="23"/>
        <v>Ne pas compléter</v>
      </c>
      <c r="P661" s="28"/>
      <c r="Q661" s="28"/>
      <c r="R661" s="28"/>
      <c r="S661" s="28"/>
      <c r="T661" s="28"/>
      <c r="U661" s="57" t="str">
        <f>IF(ISNA(VLOOKUP(I661,'Base de données'!$G$26:$H$63,2,FALSE)),"Donnée automatique",VLOOKUP(I661,'Base de données'!$G$26:$H$63,2,FALSE))</f>
        <v>Donnée automatique</v>
      </c>
    </row>
    <row r="662" spans="1:21" x14ac:dyDescent="0.2">
      <c r="A662" s="27"/>
      <c r="B662" s="46"/>
      <c r="C662" s="28"/>
      <c r="D662" s="28"/>
      <c r="E662" s="28"/>
      <c r="F662" s="28"/>
      <c r="G662" s="54"/>
      <c r="H662" s="28"/>
      <c r="I662" s="28"/>
      <c r="J662" s="18" t="e">
        <f>VLOOKUP(I662,'Base de données'!$C$5:$E$46,2,FALSE)</f>
        <v>#N/A</v>
      </c>
      <c r="K662" s="44" t="str">
        <f>IF(ISNA(VLOOKUP(I662,'Base de données'!$C$5:$E$46,3,FALSE)),"Donnée automatique",VLOOKUP(I662,'Base de données'!$C$5:$E$46,3,FALSE))</f>
        <v>Donnée automatique</v>
      </c>
      <c r="L662" s="28"/>
      <c r="M662" s="53"/>
      <c r="N662" s="53" t="str">
        <f t="shared" si="22"/>
        <v>Ne pas compléter</v>
      </c>
      <c r="O662" s="28" t="str">
        <f t="shared" si="23"/>
        <v>Ne pas compléter</v>
      </c>
      <c r="P662" s="28"/>
      <c r="Q662" s="28"/>
      <c r="R662" s="28"/>
      <c r="S662" s="28"/>
      <c r="T662" s="28"/>
      <c r="U662" s="57" t="str">
        <f>IF(ISNA(VLOOKUP(I662,'Base de données'!$G$26:$H$63,2,FALSE)),"Donnée automatique",VLOOKUP(I662,'Base de données'!$G$26:$H$63,2,FALSE))</f>
        <v>Donnée automatique</v>
      </c>
    </row>
    <row r="663" spans="1:21" x14ac:dyDescent="0.2">
      <c r="A663" s="27"/>
      <c r="B663" s="46"/>
      <c r="C663" s="28"/>
      <c r="D663" s="28"/>
      <c r="E663" s="28"/>
      <c r="F663" s="28"/>
      <c r="G663" s="54"/>
      <c r="H663" s="28"/>
      <c r="I663" s="28"/>
      <c r="J663" s="18" t="e">
        <f>VLOOKUP(I663,'Base de données'!$C$5:$E$46,2,FALSE)</f>
        <v>#N/A</v>
      </c>
      <c r="K663" s="44" t="str">
        <f>IF(ISNA(VLOOKUP(I663,'Base de données'!$C$5:$E$46,3,FALSE)),"Donnée automatique",VLOOKUP(I663,'Base de données'!$C$5:$E$46,3,FALSE))</f>
        <v>Donnée automatique</v>
      </c>
      <c r="L663" s="28"/>
      <c r="M663" s="53"/>
      <c r="N663" s="53" t="str">
        <f t="shared" si="22"/>
        <v>Ne pas compléter</v>
      </c>
      <c r="O663" s="28" t="str">
        <f t="shared" si="23"/>
        <v>Ne pas compléter</v>
      </c>
      <c r="P663" s="28"/>
      <c r="Q663" s="28"/>
      <c r="R663" s="28"/>
      <c r="S663" s="28"/>
      <c r="T663" s="28"/>
      <c r="U663" s="57" t="str">
        <f>IF(ISNA(VLOOKUP(I663,'Base de données'!$G$26:$H$63,2,FALSE)),"Donnée automatique",VLOOKUP(I663,'Base de données'!$G$26:$H$63,2,FALSE))</f>
        <v>Donnée automatique</v>
      </c>
    </row>
    <row r="664" spans="1:21" x14ac:dyDescent="0.2">
      <c r="A664" s="27"/>
      <c r="B664" s="46"/>
      <c r="C664" s="28"/>
      <c r="D664" s="28"/>
      <c r="E664" s="28"/>
      <c r="F664" s="28"/>
      <c r="G664" s="54"/>
      <c r="H664" s="28"/>
      <c r="I664" s="28"/>
      <c r="J664" s="18" t="e">
        <f>VLOOKUP(I664,'Base de données'!$C$5:$E$46,2,FALSE)</f>
        <v>#N/A</v>
      </c>
      <c r="K664" s="44" t="str">
        <f>IF(ISNA(VLOOKUP(I664,'Base de données'!$C$5:$E$46,3,FALSE)),"Donnée automatique",VLOOKUP(I664,'Base de données'!$C$5:$E$46,3,FALSE))</f>
        <v>Donnée automatique</v>
      </c>
      <c r="L664" s="28"/>
      <c r="M664" s="53"/>
      <c r="N664" s="53" t="str">
        <f t="shared" si="22"/>
        <v>Ne pas compléter</v>
      </c>
      <c r="O664" s="28" t="str">
        <f t="shared" si="23"/>
        <v>Ne pas compléter</v>
      </c>
      <c r="P664" s="28"/>
      <c r="Q664" s="28"/>
      <c r="R664" s="28"/>
      <c r="S664" s="28"/>
      <c r="T664" s="28"/>
      <c r="U664" s="57" t="str">
        <f>IF(ISNA(VLOOKUP(I664,'Base de données'!$G$26:$H$63,2,FALSE)),"Donnée automatique",VLOOKUP(I664,'Base de données'!$G$26:$H$63,2,FALSE))</f>
        <v>Donnée automatique</v>
      </c>
    </row>
    <row r="665" spans="1:21" x14ac:dyDescent="0.2">
      <c r="A665" s="27"/>
      <c r="B665" s="46"/>
      <c r="C665" s="28"/>
      <c r="D665" s="28"/>
      <c r="E665" s="28"/>
      <c r="F665" s="28"/>
      <c r="G665" s="54"/>
      <c r="H665" s="28"/>
      <c r="I665" s="28"/>
      <c r="J665" s="18" t="e">
        <f>VLOOKUP(I665,'Base de données'!$C$5:$E$46,2,FALSE)</f>
        <v>#N/A</v>
      </c>
      <c r="K665" s="44" t="str">
        <f>IF(ISNA(VLOOKUP(I665,'Base de données'!$C$5:$E$46,3,FALSE)),"Donnée automatique",VLOOKUP(I665,'Base de données'!$C$5:$E$46,3,FALSE))</f>
        <v>Donnée automatique</v>
      </c>
      <c r="L665" s="28"/>
      <c r="M665" s="53"/>
      <c r="N665" s="53" t="str">
        <f t="shared" si="22"/>
        <v>Ne pas compléter</v>
      </c>
      <c r="O665" s="28" t="str">
        <f t="shared" si="23"/>
        <v>Ne pas compléter</v>
      </c>
      <c r="P665" s="28"/>
      <c r="Q665" s="28"/>
      <c r="R665" s="28"/>
      <c r="S665" s="28"/>
      <c r="T665" s="28"/>
      <c r="U665" s="57" t="str">
        <f>IF(ISNA(VLOOKUP(I665,'Base de données'!$G$26:$H$63,2,FALSE)),"Donnée automatique",VLOOKUP(I665,'Base de données'!$G$26:$H$63,2,FALSE))</f>
        <v>Donnée automatique</v>
      </c>
    </row>
    <row r="666" spans="1:21" x14ac:dyDescent="0.2">
      <c r="A666" s="27"/>
      <c r="B666" s="46"/>
      <c r="C666" s="28"/>
      <c r="D666" s="28"/>
      <c r="E666" s="28"/>
      <c r="F666" s="28"/>
      <c r="G666" s="54"/>
      <c r="H666" s="28"/>
      <c r="I666" s="28"/>
      <c r="J666" s="18" t="e">
        <f>VLOOKUP(I666,'Base de données'!$C$5:$E$46,2,FALSE)</f>
        <v>#N/A</v>
      </c>
      <c r="K666" s="44" t="str">
        <f>IF(ISNA(VLOOKUP(I666,'Base de données'!$C$5:$E$46,3,FALSE)),"Donnée automatique",VLOOKUP(I666,'Base de données'!$C$5:$E$46,3,FALSE))</f>
        <v>Donnée automatique</v>
      </c>
      <c r="L666" s="28"/>
      <c r="M666" s="53"/>
      <c r="N666" s="53" t="str">
        <f t="shared" si="22"/>
        <v>Ne pas compléter</v>
      </c>
      <c r="O666" s="28" t="str">
        <f t="shared" si="23"/>
        <v>Ne pas compléter</v>
      </c>
      <c r="P666" s="28"/>
      <c r="Q666" s="28"/>
      <c r="R666" s="28"/>
      <c r="S666" s="28"/>
      <c r="T666" s="28"/>
      <c r="U666" s="57" t="str">
        <f>IF(ISNA(VLOOKUP(I666,'Base de données'!$G$26:$H$63,2,FALSE)),"Donnée automatique",VLOOKUP(I666,'Base de données'!$G$26:$H$63,2,FALSE))</f>
        <v>Donnée automatique</v>
      </c>
    </row>
    <row r="667" spans="1:21" x14ac:dyDescent="0.2">
      <c r="A667" s="27"/>
      <c r="B667" s="46"/>
      <c r="C667" s="28"/>
      <c r="D667" s="28"/>
      <c r="E667" s="28"/>
      <c r="F667" s="28"/>
      <c r="G667" s="54"/>
      <c r="H667" s="28"/>
      <c r="I667" s="28"/>
      <c r="J667" s="18" t="e">
        <f>VLOOKUP(I667,'Base de données'!$C$5:$E$46,2,FALSE)</f>
        <v>#N/A</v>
      </c>
      <c r="K667" s="44" t="str">
        <f>IF(ISNA(VLOOKUP(I667,'Base de données'!$C$5:$E$46,3,FALSE)),"Donnée automatique",VLOOKUP(I667,'Base de données'!$C$5:$E$46,3,FALSE))</f>
        <v>Donnée automatique</v>
      </c>
      <c r="L667" s="28"/>
      <c r="M667" s="53"/>
      <c r="N667" s="53" t="str">
        <f t="shared" si="22"/>
        <v>Ne pas compléter</v>
      </c>
      <c r="O667" s="28" t="str">
        <f t="shared" si="23"/>
        <v>Ne pas compléter</v>
      </c>
      <c r="P667" s="28"/>
      <c r="Q667" s="28"/>
      <c r="R667" s="28"/>
      <c r="S667" s="28"/>
      <c r="T667" s="28"/>
      <c r="U667" s="57" t="str">
        <f>IF(ISNA(VLOOKUP(I667,'Base de données'!$G$26:$H$63,2,FALSE)),"Donnée automatique",VLOOKUP(I667,'Base de données'!$G$26:$H$63,2,FALSE))</f>
        <v>Donnée automatique</v>
      </c>
    </row>
    <row r="668" spans="1:21" x14ac:dyDescent="0.2">
      <c r="A668" s="27"/>
      <c r="B668" s="46"/>
      <c r="C668" s="28"/>
      <c r="D668" s="28"/>
      <c r="E668" s="28"/>
      <c r="F668" s="28"/>
      <c r="G668" s="54"/>
      <c r="H668" s="28"/>
      <c r="I668" s="28"/>
      <c r="J668" s="18" t="e">
        <f>VLOOKUP(I668,'Base de données'!$C$5:$E$46,2,FALSE)</f>
        <v>#N/A</v>
      </c>
      <c r="K668" s="44" t="str">
        <f>IF(ISNA(VLOOKUP(I668,'Base de données'!$C$5:$E$46,3,FALSE)),"Donnée automatique",VLOOKUP(I668,'Base de données'!$C$5:$E$46,3,FALSE))</f>
        <v>Donnée automatique</v>
      </c>
      <c r="L668" s="28"/>
      <c r="M668" s="53"/>
      <c r="N668" s="53" t="str">
        <f t="shared" si="22"/>
        <v>Ne pas compléter</v>
      </c>
      <c r="O668" s="28" t="str">
        <f t="shared" si="23"/>
        <v>Ne pas compléter</v>
      </c>
      <c r="P668" s="28"/>
      <c r="Q668" s="28"/>
      <c r="R668" s="28"/>
      <c r="S668" s="28"/>
      <c r="T668" s="28"/>
      <c r="U668" s="57" t="str">
        <f>IF(ISNA(VLOOKUP(I668,'Base de données'!$G$26:$H$63,2,FALSE)),"Donnée automatique",VLOOKUP(I668,'Base de données'!$G$26:$H$63,2,FALSE))</f>
        <v>Donnée automatique</v>
      </c>
    </row>
    <row r="669" spans="1:21" x14ac:dyDescent="0.2">
      <c r="A669" s="27"/>
      <c r="B669" s="46"/>
      <c r="C669" s="28"/>
      <c r="D669" s="28"/>
      <c r="E669" s="28"/>
      <c r="F669" s="28"/>
      <c r="G669" s="54"/>
      <c r="H669" s="28"/>
      <c r="I669" s="28"/>
      <c r="J669" s="18" t="e">
        <f>VLOOKUP(I669,'Base de données'!$C$5:$E$46,2,FALSE)</f>
        <v>#N/A</v>
      </c>
      <c r="K669" s="44" t="str">
        <f>IF(ISNA(VLOOKUP(I669,'Base de données'!$C$5:$E$46,3,FALSE)),"Donnée automatique",VLOOKUP(I669,'Base de données'!$C$5:$E$46,3,FALSE))</f>
        <v>Donnée automatique</v>
      </c>
      <c r="L669" s="28"/>
      <c r="M669" s="53"/>
      <c r="N669" s="53" t="str">
        <f t="shared" si="22"/>
        <v>Ne pas compléter</v>
      </c>
      <c r="O669" s="28" t="str">
        <f t="shared" si="23"/>
        <v>Ne pas compléter</v>
      </c>
      <c r="P669" s="28"/>
      <c r="Q669" s="28"/>
      <c r="R669" s="28"/>
      <c r="S669" s="28"/>
      <c r="T669" s="28"/>
      <c r="U669" s="57" t="str">
        <f>IF(ISNA(VLOOKUP(I669,'Base de données'!$G$26:$H$63,2,FALSE)),"Donnée automatique",VLOOKUP(I669,'Base de données'!$G$26:$H$63,2,FALSE))</f>
        <v>Donnée automatique</v>
      </c>
    </row>
    <row r="670" spans="1:21" x14ac:dyDescent="0.2">
      <c r="A670" s="27"/>
      <c r="B670" s="46"/>
      <c r="C670" s="28"/>
      <c r="D670" s="28"/>
      <c r="E670" s="28"/>
      <c r="F670" s="28"/>
      <c r="G670" s="54"/>
      <c r="H670" s="28"/>
      <c r="I670" s="28"/>
      <c r="J670" s="18" t="e">
        <f>VLOOKUP(I670,'Base de données'!$C$5:$E$46,2,FALSE)</f>
        <v>#N/A</v>
      </c>
      <c r="K670" s="44" t="str">
        <f>IF(ISNA(VLOOKUP(I670,'Base de données'!$C$5:$E$46,3,FALSE)),"Donnée automatique",VLOOKUP(I670,'Base de données'!$C$5:$E$46,3,FALSE))</f>
        <v>Donnée automatique</v>
      </c>
      <c r="L670" s="28"/>
      <c r="M670" s="53"/>
      <c r="N670" s="53" t="str">
        <f t="shared" si="22"/>
        <v>Ne pas compléter</v>
      </c>
      <c r="O670" s="28" t="str">
        <f t="shared" si="23"/>
        <v>Ne pas compléter</v>
      </c>
      <c r="P670" s="28"/>
      <c r="Q670" s="28"/>
      <c r="R670" s="28"/>
      <c r="S670" s="28"/>
      <c r="T670" s="28"/>
      <c r="U670" s="57" t="str">
        <f>IF(ISNA(VLOOKUP(I670,'Base de données'!$G$26:$H$63,2,FALSE)),"Donnée automatique",VLOOKUP(I670,'Base de données'!$G$26:$H$63,2,FALSE))</f>
        <v>Donnée automatique</v>
      </c>
    </row>
    <row r="671" spans="1:21" x14ac:dyDescent="0.2">
      <c r="A671" s="27"/>
      <c r="B671" s="46"/>
      <c r="C671" s="28"/>
      <c r="D671" s="28"/>
      <c r="E671" s="28"/>
      <c r="F671" s="28"/>
      <c r="G671" s="54"/>
      <c r="H671" s="28"/>
      <c r="I671" s="28"/>
      <c r="J671" s="18" t="e">
        <f>VLOOKUP(I671,'Base de données'!$C$5:$E$46,2,FALSE)</f>
        <v>#N/A</v>
      </c>
      <c r="K671" s="44" t="str">
        <f>IF(ISNA(VLOOKUP(I671,'Base de données'!$C$5:$E$46,3,FALSE)),"Donnée automatique",VLOOKUP(I671,'Base de données'!$C$5:$E$46,3,FALSE))</f>
        <v>Donnée automatique</v>
      </c>
      <c r="L671" s="28"/>
      <c r="M671" s="53"/>
      <c r="N671" s="53" t="str">
        <f t="shared" si="22"/>
        <v>Ne pas compléter</v>
      </c>
      <c r="O671" s="28" t="str">
        <f t="shared" si="23"/>
        <v>Ne pas compléter</v>
      </c>
      <c r="P671" s="28"/>
      <c r="Q671" s="28"/>
      <c r="R671" s="28"/>
      <c r="S671" s="28"/>
      <c r="T671" s="28"/>
      <c r="U671" s="57" t="str">
        <f>IF(ISNA(VLOOKUP(I671,'Base de données'!$G$26:$H$63,2,FALSE)),"Donnée automatique",VLOOKUP(I671,'Base de données'!$G$26:$H$63,2,FALSE))</f>
        <v>Donnée automatique</v>
      </c>
    </row>
    <row r="672" spans="1:21" x14ac:dyDescent="0.2">
      <c r="A672" s="27"/>
      <c r="B672" s="46"/>
      <c r="C672" s="28"/>
      <c r="D672" s="28"/>
      <c r="E672" s="28"/>
      <c r="F672" s="28"/>
      <c r="G672" s="54"/>
      <c r="H672" s="28"/>
      <c r="I672" s="28"/>
      <c r="J672" s="18" t="e">
        <f>VLOOKUP(I672,'Base de données'!$C$5:$E$46,2,FALSE)</f>
        <v>#N/A</v>
      </c>
      <c r="K672" s="44" t="str">
        <f>IF(ISNA(VLOOKUP(I672,'Base de données'!$C$5:$E$46,3,FALSE)),"Donnée automatique",VLOOKUP(I672,'Base de données'!$C$5:$E$46,3,FALSE))</f>
        <v>Donnée automatique</v>
      </c>
      <c r="L672" s="28"/>
      <c r="M672" s="53"/>
      <c r="N672" s="53" t="str">
        <f t="shared" si="22"/>
        <v>Ne pas compléter</v>
      </c>
      <c r="O672" s="28" t="str">
        <f t="shared" si="23"/>
        <v>Ne pas compléter</v>
      </c>
      <c r="P672" s="28"/>
      <c r="Q672" s="28"/>
      <c r="R672" s="28"/>
      <c r="S672" s="28"/>
      <c r="T672" s="28"/>
      <c r="U672" s="57" t="str">
        <f>IF(ISNA(VLOOKUP(I672,'Base de données'!$G$26:$H$63,2,FALSE)),"Donnée automatique",VLOOKUP(I672,'Base de données'!$G$26:$H$63,2,FALSE))</f>
        <v>Donnée automatique</v>
      </c>
    </row>
    <row r="673" spans="1:21" x14ac:dyDescent="0.2">
      <c r="A673" s="27"/>
      <c r="B673" s="46"/>
      <c r="C673" s="28"/>
      <c r="D673" s="28"/>
      <c r="E673" s="28"/>
      <c r="F673" s="28"/>
      <c r="G673" s="54"/>
      <c r="H673" s="28"/>
      <c r="I673" s="28"/>
      <c r="J673" s="18" t="e">
        <f>VLOOKUP(I673,'Base de données'!$C$5:$E$46,2,FALSE)</f>
        <v>#N/A</v>
      </c>
      <c r="K673" s="44" t="str">
        <f>IF(ISNA(VLOOKUP(I673,'Base de données'!$C$5:$E$46,3,FALSE)),"Donnée automatique",VLOOKUP(I673,'Base de données'!$C$5:$E$46,3,FALSE))</f>
        <v>Donnée automatique</v>
      </c>
      <c r="L673" s="28"/>
      <c r="M673" s="53"/>
      <c r="N673" s="53" t="str">
        <f t="shared" si="22"/>
        <v>Ne pas compléter</v>
      </c>
      <c r="O673" s="28" t="str">
        <f t="shared" si="23"/>
        <v>Ne pas compléter</v>
      </c>
      <c r="P673" s="28"/>
      <c r="Q673" s="28"/>
      <c r="R673" s="28"/>
      <c r="S673" s="28"/>
      <c r="T673" s="28"/>
      <c r="U673" s="57" t="str">
        <f>IF(ISNA(VLOOKUP(I673,'Base de données'!$G$26:$H$63,2,FALSE)),"Donnée automatique",VLOOKUP(I673,'Base de données'!$G$26:$H$63,2,FALSE))</f>
        <v>Donnée automatique</v>
      </c>
    </row>
    <row r="674" spans="1:21" x14ac:dyDescent="0.2">
      <c r="A674" s="27"/>
      <c r="B674" s="46"/>
      <c r="C674" s="28"/>
      <c r="D674" s="28"/>
      <c r="E674" s="28"/>
      <c r="F674" s="28"/>
      <c r="G674" s="54"/>
      <c r="H674" s="28"/>
      <c r="I674" s="28"/>
      <c r="J674" s="18" t="e">
        <f>VLOOKUP(I674,'Base de données'!$C$5:$E$46,2,FALSE)</f>
        <v>#N/A</v>
      </c>
      <c r="K674" s="44" t="str">
        <f>IF(ISNA(VLOOKUP(I674,'Base de données'!$C$5:$E$46,3,FALSE)),"Donnée automatique",VLOOKUP(I674,'Base de données'!$C$5:$E$46,3,FALSE))</f>
        <v>Donnée automatique</v>
      </c>
      <c r="L674" s="28"/>
      <c r="M674" s="53"/>
      <c r="N674" s="53" t="str">
        <f t="shared" si="22"/>
        <v>Ne pas compléter</v>
      </c>
      <c r="O674" s="28" t="str">
        <f t="shared" si="23"/>
        <v>Ne pas compléter</v>
      </c>
      <c r="P674" s="28"/>
      <c r="Q674" s="28"/>
      <c r="R674" s="28"/>
      <c r="S674" s="28"/>
      <c r="T674" s="28"/>
      <c r="U674" s="57" t="str">
        <f>IF(ISNA(VLOOKUP(I674,'Base de données'!$G$26:$H$63,2,FALSE)),"Donnée automatique",VLOOKUP(I674,'Base de données'!$G$26:$H$63,2,FALSE))</f>
        <v>Donnée automatique</v>
      </c>
    </row>
    <row r="675" spans="1:21" x14ac:dyDescent="0.2">
      <c r="A675" s="27"/>
      <c r="B675" s="46"/>
      <c r="C675" s="28"/>
      <c r="D675" s="28"/>
      <c r="E675" s="28"/>
      <c r="F675" s="28"/>
      <c r="G675" s="54"/>
      <c r="H675" s="28"/>
      <c r="I675" s="28"/>
      <c r="J675" s="18" t="e">
        <f>VLOOKUP(I675,'Base de données'!$C$5:$E$46,2,FALSE)</f>
        <v>#N/A</v>
      </c>
      <c r="K675" s="44" t="str">
        <f>IF(ISNA(VLOOKUP(I675,'Base de données'!$C$5:$E$46,3,FALSE)),"Donnée automatique",VLOOKUP(I675,'Base de données'!$C$5:$E$46,3,FALSE))</f>
        <v>Donnée automatique</v>
      </c>
      <c r="L675" s="28"/>
      <c r="M675" s="53"/>
      <c r="N675" s="53" t="str">
        <f t="shared" si="22"/>
        <v>Ne pas compléter</v>
      </c>
      <c r="O675" s="28" t="str">
        <f t="shared" si="23"/>
        <v>Ne pas compléter</v>
      </c>
      <c r="P675" s="28"/>
      <c r="Q675" s="28"/>
      <c r="R675" s="28"/>
      <c r="S675" s="28"/>
      <c r="T675" s="28"/>
      <c r="U675" s="57" t="str">
        <f>IF(ISNA(VLOOKUP(I675,'Base de données'!$G$26:$H$63,2,FALSE)),"Donnée automatique",VLOOKUP(I675,'Base de données'!$G$26:$H$63,2,FALSE))</f>
        <v>Donnée automatique</v>
      </c>
    </row>
    <row r="676" spans="1:21" x14ac:dyDescent="0.2">
      <c r="A676" s="27"/>
      <c r="B676" s="46"/>
      <c r="C676" s="28"/>
      <c r="D676" s="28"/>
      <c r="E676" s="28"/>
      <c r="F676" s="28"/>
      <c r="G676" s="54"/>
      <c r="H676" s="28"/>
      <c r="I676" s="28"/>
      <c r="J676" s="18" t="e">
        <f>VLOOKUP(I676,'Base de données'!$C$5:$E$46,2,FALSE)</f>
        <v>#N/A</v>
      </c>
      <c r="K676" s="44" t="str">
        <f>IF(ISNA(VLOOKUP(I676,'Base de données'!$C$5:$E$46,3,FALSE)),"Donnée automatique",VLOOKUP(I676,'Base de données'!$C$5:$E$46,3,FALSE))</f>
        <v>Donnée automatique</v>
      </c>
      <c r="L676" s="28"/>
      <c r="M676" s="53"/>
      <c r="N676" s="53" t="str">
        <f t="shared" si="22"/>
        <v>Ne pas compléter</v>
      </c>
      <c r="O676" s="28" t="str">
        <f t="shared" si="23"/>
        <v>Ne pas compléter</v>
      </c>
      <c r="P676" s="28"/>
      <c r="Q676" s="28"/>
      <c r="R676" s="28"/>
      <c r="S676" s="28"/>
      <c r="T676" s="28"/>
      <c r="U676" s="57" t="str">
        <f>IF(ISNA(VLOOKUP(I676,'Base de données'!$G$26:$H$63,2,FALSE)),"Donnée automatique",VLOOKUP(I676,'Base de données'!$G$26:$H$63,2,FALSE))</f>
        <v>Donnée automatique</v>
      </c>
    </row>
    <row r="677" spans="1:21" x14ac:dyDescent="0.2">
      <c r="A677" s="27"/>
      <c r="B677" s="46"/>
      <c r="C677" s="28"/>
      <c r="D677" s="28"/>
      <c r="E677" s="28"/>
      <c r="F677" s="28"/>
      <c r="G677" s="54"/>
      <c r="H677" s="28"/>
      <c r="I677" s="28"/>
      <c r="J677" s="18" t="e">
        <f>VLOOKUP(I677,'Base de données'!$C$5:$E$46,2,FALSE)</f>
        <v>#N/A</v>
      </c>
      <c r="K677" s="44" t="str">
        <f>IF(ISNA(VLOOKUP(I677,'Base de données'!$C$5:$E$46,3,FALSE)),"Donnée automatique",VLOOKUP(I677,'Base de données'!$C$5:$E$46,3,FALSE))</f>
        <v>Donnée automatique</v>
      </c>
      <c r="L677" s="28"/>
      <c r="M677" s="53"/>
      <c r="N677" s="53" t="str">
        <f t="shared" si="22"/>
        <v>Ne pas compléter</v>
      </c>
      <c r="O677" s="28" t="str">
        <f t="shared" si="23"/>
        <v>Ne pas compléter</v>
      </c>
      <c r="P677" s="28"/>
      <c r="Q677" s="28"/>
      <c r="R677" s="28"/>
      <c r="S677" s="28"/>
      <c r="T677" s="28"/>
      <c r="U677" s="57" t="str">
        <f>IF(ISNA(VLOOKUP(I677,'Base de données'!$G$26:$H$63,2,FALSE)),"Donnée automatique",VLOOKUP(I677,'Base de données'!$G$26:$H$63,2,FALSE))</f>
        <v>Donnée automatique</v>
      </c>
    </row>
    <row r="678" spans="1:21" x14ac:dyDescent="0.2">
      <c r="A678" s="27"/>
      <c r="B678" s="46"/>
      <c r="C678" s="28"/>
      <c r="D678" s="28"/>
      <c r="E678" s="28"/>
      <c r="F678" s="28"/>
      <c r="G678" s="54"/>
      <c r="H678" s="28"/>
      <c r="I678" s="28"/>
      <c r="J678" s="18" t="e">
        <f>VLOOKUP(I678,'Base de données'!$C$5:$E$46,2,FALSE)</f>
        <v>#N/A</v>
      </c>
      <c r="K678" s="44" t="str">
        <f>IF(ISNA(VLOOKUP(I678,'Base de données'!$C$5:$E$46,3,FALSE)),"Donnée automatique",VLOOKUP(I678,'Base de données'!$C$5:$E$46,3,FALSE))</f>
        <v>Donnée automatique</v>
      </c>
      <c r="L678" s="28"/>
      <c r="M678" s="53"/>
      <c r="N678" s="53" t="str">
        <f t="shared" si="22"/>
        <v>Ne pas compléter</v>
      </c>
      <c r="O678" s="28" t="str">
        <f t="shared" si="23"/>
        <v>Ne pas compléter</v>
      </c>
      <c r="P678" s="28"/>
      <c r="Q678" s="28"/>
      <c r="R678" s="28"/>
      <c r="S678" s="28"/>
      <c r="T678" s="28"/>
      <c r="U678" s="57" t="str">
        <f>IF(ISNA(VLOOKUP(I678,'Base de données'!$G$26:$H$63,2,FALSE)),"Donnée automatique",VLOOKUP(I678,'Base de données'!$G$26:$H$63,2,FALSE))</f>
        <v>Donnée automatique</v>
      </c>
    </row>
    <row r="679" spans="1:21" x14ac:dyDescent="0.2">
      <c r="A679" s="27"/>
      <c r="B679" s="46"/>
      <c r="C679" s="28"/>
      <c r="D679" s="28"/>
      <c r="E679" s="28"/>
      <c r="F679" s="28"/>
      <c r="G679" s="54"/>
      <c r="H679" s="28"/>
      <c r="I679" s="28"/>
      <c r="J679" s="18" t="e">
        <f>VLOOKUP(I679,'Base de données'!$C$5:$E$46,2,FALSE)</f>
        <v>#N/A</v>
      </c>
      <c r="K679" s="44" t="str">
        <f>IF(ISNA(VLOOKUP(I679,'Base de données'!$C$5:$E$46,3,FALSE)),"Donnée automatique",VLOOKUP(I679,'Base de données'!$C$5:$E$46,3,FALSE))</f>
        <v>Donnée automatique</v>
      </c>
      <c r="L679" s="28"/>
      <c r="M679" s="53"/>
      <c r="N679" s="53" t="str">
        <f t="shared" si="22"/>
        <v>Ne pas compléter</v>
      </c>
      <c r="O679" s="28" t="str">
        <f t="shared" si="23"/>
        <v>Ne pas compléter</v>
      </c>
      <c r="P679" s="28"/>
      <c r="Q679" s="28"/>
      <c r="R679" s="28"/>
      <c r="S679" s="28"/>
      <c r="T679" s="28"/>
      <c r="U679" s="57" t="str">
        <f>IF(ISNA(VLOOKUP(I679,'Base de données'!$G$26:$H$63,2,FALSE)),"Donnée automatique",VLOOKUP(I679,'Base de données'!$G$26:$H$63,2,FALSE))</f>
        <v>Donnée automatique</v>
      </c>
    </row>
    <row r="680" spans="1:21" x14ac:dyDescent="0.2">
      <c r="A680" s="27"/>
      <c r="B680" s="46"/>
      <c r="C680" s="28"/>
      <c r="D680" s="28"/>
      <c r="E680" s="28"/>
      <c r="F680" s="28"/>
      <c r="G680" s="54"/>
      <c r="H680" s="28"/>
      <c r="I680" s="28"/>
      <c r="J680" s="18" t="e">
        <f>VLOOKUP(I680,'Base de données'!$C$5:$E$46,2,FALSE)</f>
        <v>#N/A</v>
      </c>
      <c r="K680" s="44" t="str">
        <f>IF(ISNA(VLOOKUP(I680,'Base de données'!$C$5:$E$46,3,FALSE)),"Donnée automatique",VLOOKUP(I680,'Base de données'!$C$5:$E$46,3,FALSE))</f>
        <v>Donnée automatique</v>
      </c>
      <c r="L680" s="28"/>
      <c r="M680" s="53"/>
      <c r="N680" s="53" t="str">
        <f t="shared" si="22"/>
        <v>Ne pas compléter</v>
      </c>
      <c r="O680" s="28" t="str">
        <f t="shared" si="23"/>
        <v>Ne pas compléter</v>
      </c>
      <c r="P680" s="28"/>
      <c r="Q680" s="28"/>
      <c r="R680" s="28"/>
      <c r="S680" s="28"/>
      <c r="T680" s="28"/>
      <c r="U680" s="57" t="str">
        <f>IF(ISNA(VLOOKUP(I680,'Base de données'!$G$26:$H$63,2,FALSE)),"Donnée automatique",VLOOKUP(I680,'Base de données'!$G$26:$H$63,2,FALSE))</f>
        <v>Donnée automatique</v>
      </c>
    </row>
    <row r="681" spans="1:21" x14ac:dyDescent="0.2">
      <c r="A681" s="27"/>
      <c r="B681" s="46"/>
      <c r="C681" s="28"/>
      <c r="D681" s="28"/>
      <c r="E681" s="28"/>
      <c r="F681" s="28"/>
      <c r="G681" s="54"/>
      <c r="H681" s="28"/>
      <c r="I681" s="28"/>
      <c r="J681" s="18" t="e">
        <f>VLOOKUP(I681,'Base de données'!$C$5:$E$46,2,FALSE)</f>
        <v>#N/A</v>
      </c>
      <c r="K681" s="44" t="str">
        <f>IF(ISNA(VLOOKUP(I681,'Base de données'!$C$5:$E$46,3,FALSE)),"Donnée automatique",VLOOKUP(I681,'Base de données'!$C$5:$E$46,3,FALSE))</f>
        <v>Donnée automatique</v>
      </c>
      <c r="L681" s="28"/>
      <c r="M681" s="53"/>
      <c r="N681" s="53" t="str">
        <f t="shared" si="22"/>
        <v>Ne pas compléter</v>
      </c>
      <c r="O681" s="28" t="str">
        <f t="shared" si="23"/>
        <v>Ne pas compléter</v>
      </c>
      <c r="P681" s="28"/>
      <c r="Q681" s="28"/>
      <c r="R681" s="28"/>
      <c r="S681" s="28"/>
      <c r="T681" s="28"/>
      <c r="U681" s="57" t="str">
        <f>IF(ISNA(VLOOKUP(I681,'Base de données'!$G$26:$H$63,2,FALSE)),"Donnée automatique",VLOOKUP(I681,'Base de données'!$G$26:$H$63,2,FALSE))</f>
        <v>Donnée automatique</v>
      </c>
    </row>
    <row r="682" spans="1:21" x14ac:dyDescent="0.2">
      <c r="A682" s="27"/>
      <c r="B682" s="46"/>
      <c r="C682" s="28"/>
      <c r="D682" s="28"/>
      <c r="E682" s="28"/>
      <c r="F682" s="28"/>
      <c r="G682" s="54"/>
      <c r="H682" s="28"/>
      <c r="I682" s="28"/>
      <c r="J682" s="18" t="e">
        <f>VLOOKUP(I682,'Base de données'!$C$5:$E$46,2,FALSE)</f>
        <v>#N/A</v>
      </c>
      <c r="K682" s="44" t="str">
        <f>IF(ISNA(VLOOKUP(I682,'Base de données'!$C$5:$E$46,3,FALSE)),"Donnée automatique",VLOOKUP(I682,'Base de données'!$C$5:$E$46,3,FALSE))</f>
        <v>Donnée automatique</v>
      </c>
      <c r="L682" s="28"/>
      <c r="M682" s="53"/>
      <c r="N682" s="53" t="str">
        <f t="shared" si="22"/>
        <v>Ne pas compléter</v>
      </c>
      <c r="O682" s="28" t="str">
        <f t="shared" si="23"/>
        <v>Ne pas compléter</v>
      </c>
      <c r="P682" s="28"/>
      <c r="Q682" s="28"/>
      <c r="R682" s="28"/>
      <c r="S682" s="28"/>
      <c r="T682" s="28"/>
      <c r="U682" s="57" t="str">
        <f>IF(ISNA(VLOOKUP(I682,'Base de données'!$G$26:$H$63,2,FALSE)),"Donnée automatique",VLOOKUP(I682,'Base de données'!$G$26:$H$63,2,FALSE))</f>
        <v>Donnée automatique</v>
      </c>
    </row>
    <row r="683" spans="1:21" x14ac:dyDescent="0.2">
      <c r="A683" s="27"/>
      <c r="B683" s="46"/>
      <c r="C683" s="28"/>
      <c r="D683" s="28"/>
      <c r="E683" s="28"/>
      <c r="F683" s="28"/>
      <c r="G683" s="54"/>
      <c r="H683" s="28"/>
      <c r="I683" s="28"/>
      <c r="J683" s="18" t="e">
        <f>VLOOKUP(I683,'Base de données'!$C$5:$E$46,2,FALSE)</f>
        <v>#N/A</v>
      </c>
      <c r="K683" s="44" t="str">
        <f>IF(ISNA(VLOOKUP(I683,'Base de données'!$C$5:$E$46,3,FALSE)),"Donnée automatique",VLOOKUP(I683,'Base de données'!$C$5:$E$46,3,FALSE))</f>
        <v>Donnée automatique</v>
      </c>
      <c r="L683" s="28"/>
      <c r="M683" s="53"/>
      <c r="N683" s="53" t="str">
        <f t="shared" si="22"/>
        <v>Ne pas compléter</v>
      </c>
      <c r="O683" s="28" t="str">
        <f t="shared" si="23"/>
        <v>Ne pas compléter</v>
      </c>
      <c r="P683" s="28"/>
      <c r="Q683" s="28"/>
      <c r="R683" s="28"/>
      <c r="S683" s="28"/>
      <c r="T683" s="28"/>
      <c r="U683" s="57" t="str">
        <f>IF(ISNA(VLOOKUP(I683,'Base de données'!$G$26:$H$63,2,FALSE)),"Donnée automatique",VLOOKUP(I683,'Base de données'!$G$26:$H$63,2,FALSE))</f>
        <v>Donnée automatique</v>
      </c>
    </row>
    <row r="684" spans="1:21" x14ac:dyDescent="0.2">
      <c r="A684" s="27"/>
      <c r="B684" s="46"/>
      <c r="C684" s="28"/>
      <c r="D684" s="28"/>
      <c r="E684" s="28"/>
      <c r="F684" s="28"/>
      <c r="G684" s="54"/>
      <c r="H684" s="28"/>
      <c r="I684" s="28"/>
      <c r="J684" s="18" t="e">
        <f>VLOOKUP(I684,'Base de données'!$C$5:$E$46,2,FALSE)</f>
        <v>#N/A</v>
      </c>
      <c r="K684" s="44" t="str">
        <f>IF(ISNA(VLOOKUP(I684,'Base de données'!$C$5:$E$46,3,FALSE)),"Donnée automatique",VLOOKUP(I684,'Base de données'!$C$5:$E$46,3,FALSE))</f>
        <v>Donnée automatique</v>
      </c>
      <c r="L684" s="28"/>
      <c r="M684" s="53"/>
      <c r="N684" s="53" t="str">
        <f t="shared" si="22"/>
        <v>Ne pas compléter</v>
      </c>
      <c r="O684" s="28" t="str">
        <f t="shared" si="23"/>
        <v>Ne pas compléter</v>
      </c>
      <c r="P684" s="28"/>
      <c r="Q684" s="28"/>
      <c r="R684" s="28"/>
      <c r="S684" s="28"/>
      <c r="T684" s="28"/>
      <c r="U684" s="57" t="str">
        <f>IF(ISNA(VLOOKUP(I684,'Base de données'!$G$26:$H$63,2,FALSE)),"Donnée automatique",VLOOKUP(I684,'Base de données'!$G$26:$H$63,2,FALSE))</f>
        <v>Donnée automatique</v>
      </c>
    </row>
    <row r="685" spans="1:21" x14ac:dyDescent="0.2">
      <c r="A685" s="27"/>
      <c r="B685" s="46"/>
      <c r="C685" s="28"/>
      <c r="D685" s="28"/>
      <c r="E685" s="28"/>
      <c r="F685" s="28"/>
      <c r="G685" s="54"/>
      <c r="H685" s="28"/>
      <c r="I685" s="28"/>
      <c r="J685" s="18" t="e">
        <f>VLOOKUP(I685,'Base de données'!$C$5:$E$46,2,FALSE)</f>
        <v>#N/A</v>
      </c>
      <c r="K685" s="44" t="str">
        <f>IF(ISNA(VLOOKUP(I685,'Base de données'!$C$5:$E$46,3,FALSE)),"Donnée automatique",VLOOKUP(I685,'Base de données'!$C$5:$E$46,3,FALSE))</f>
        <v>Donnée automatique</v>
      </c>
      <c r="L685" s="28"/>
      <c r="M685" s="53"/>
      <c r="N685" s="53" t="str">
        <f t="shared" si="22"/>
        <v>Ne pas compléter</v>
      </c>
      <c r="O685" s="28" t="str">
        <f t="shared" si="23"/>
        <v>Ne pas compléter</v>
      </c>
      <c r="P685" s="28"/>
      <c r="Q685" s="28"/>
      <c r="R685" s="28"/>
      <c r="S685" s="28"/>
      <c r="T685" s="28"/>
      <c r="U685" s="57" t="str">
        <f>IF(ISNA(VLOOKUP(I685,'Base de données'!$G$26:$H$63,2,FALSE)),"Donnée automatique",VLOOKUP(I685,'Base de données'!$G$26:$H$63,2,FALSE))</f>
        <v>Donnée automatique</v>
      </c>
    </row>
    <row r="686" spans="1:21" x14ac:dyDescent="0.2">
      <c r="A686" s="27"/>
      <c r="B686" s="46"/>
      <c r="C686" s="28"/>
      <c r="D686" s="28"/>
      <c r="E686" s="28"/>
      <c r="F686" s="28"/>
      <c r="G686" s="54"/>
      <c r="H686" s="28"/>
      <c r="I686" s="28"/>
      <c r="J686" s="18" t="e">
        <f>VLOOKUP(I686,'Base de données'!$C$5:$E$46,2,FALSE)</f>
        <v>#N/A</v>
      </c>
      <c r="K686" s="44" t="str">
        <f>IF(ISNA(VLOOKUP(I686,'Base de données'!$C$5:$E$46,3,FALSE)),"Donnée automatique",VLOOKUP(I686,'Base de données'!$C$5:$E$46,3,FALSE))</f>
        <v>Donnée automatique</v>
      </c>
      <c r="L686" s="28"/>
      <c r="M686" s="53"/>
      <c r="N686" s="53" t="str">
        <f t="shared" si="22"/>
        <v>Ne pas compléter</v>
      </c>
      <c r="O686" s="28" t="str">
        <f t="shared" si="23"/>
        <v>Ne pas compléter</v>
      </c>
      <c r="P686" s="28"/>
      <c r="Q686" s="28"/>
      <c r="R686" s="28"/>
      <c r="S686" s="28"/>
      <c r="T686" s="28"/>
      <c r="U686" s="57" t="str">
        <f>IF(ISNA(VLOOKUP(I686,'Base de données'!$G$26:$H$63,2,FALSE)),"Donnée automatique",VLOOKUP(I686,'Base de données'!$G$26:$H$63,2,FALSE))</f>
        <v>Donnée automatique</v>
      </c>
    </row>
    <row r="687" spans="1:21" x14ac:dyDescent="0.2">
      <c r="A687" s="27"/>
      <c r="B687" s="46"/>
      <c r="C687" s="28"/>
      <c r="D687" s="28"/>
      <c r="E687" s="28"/>
      <c r="F687" s="28"/>
      <c r="G687" s="54"/>
      <c r="H687" s="28"/>
      <c r="I687" s="28"/>
      <c r="J687" s="18" t="e">
        <f>VLOOKUP(I687,'Base de données'!$C$5:$E$46,2,FALSE)</f>
        <v>#N/A</v>
      </c>
      <c r="K687" s="44" t="str">
        <f>IF(ISNA(VLOOKUP(I687,'Base de données'!$C$5:$E$46,3,FALSE)),"Donnée automatique",VLOOKUP(I687,'Base de données'!$C$5:$E$46,3,FALSE))</f>
        <v>Donnée automatique</v>
      </c>
      <c r="L687" s="28"/>
      <c r="M687" s="53"/>
      <c r="N687" s="53" t="str">
        <f t="shared" si="22"/>
        <v>Ne pas compléter</v>
      </c>
      <c r="O687" s="28" t="str">
        <f t="shared" si="23"/>
        <v>Ne pas compléter</v>
      </c>
      <c r="P687" s="28"/>
      <c r="Q687" s="28"/>
      <c r="R687" s="28"/>
      <c r="S687" s="28"/>
      <c r="T687" s="28"/>
      <c r="U687" s="57" t="str">
        <f>IF(ISNA(VLOOKUP(I687,'Base de données'!$G$26:$H$63,2,FALSE)),"Donnée automatique",VLOOKUP(I687,'Base de données'!$G$26:$H$63,2,FALSE))</f>
        <v>Donnée automatique</v>
      </c>
    </row>
    <row r="688" spans="1:21" x14ac:dyDescent="0.2">
      <c r="A688" s="27"/>
      <c r="B688" s="46"/>
      <c r="C688" s="28"/>
      <c r="D688" s="28"/>
      <c r="E688" s="28"/>
      <c r="F688" s="28"/>
      <c r="G688" s="54"/>
      <c r="H688" s="28"/>
      <c r="I688" s="28"/>
      <c r="J688" s="18" t="e">
        <f>VLOOKUP(I688,'Base de données'!$C$5:$E$46,2,FALSE)</f>
        <v>#N/A</v>
      </c>
      <c r="K688" s="44" t="str">
        <f>IF(ISNA(VLOOKUP(I688,'Base de données'!$C$5:$E$46,3,FALSE)),"Donnée automatique",VLOOKUP(I688,'Base de données'!$C$5:$E$46,3,FALSE))</f>
        <v>Donnée automatique</v>
      </c>
      <c r="L688" s="28"/>
      <c r="M688" s="53"/>
      <c r="N688" s="53" t="str">
        <f t="shared" si="22"/>
        <v>Ne pas compléter</v>
      </c>
      <c r="O688" s="28" t="str">
        <f t="shared" si="23"/>
        <v>Ne pas compléter</v>
      </c>
      <c r="P688" s="28"/>
      <c r="Q688" s="28"/>
      <c r="R688" s="28"/>
      <c r="S688" s="28"/>
      <c r="T688" s="28"/>
      <c r="U688" s="57" t="str">
        <f>IF(ISNA(VLOOKUP(I688,'Base de données'!$G$26:$H$63,2,FALSE)),"Donnée automatique",VLOOKUP(I688,'Base de données'!$G$26:$H$63,2,FALSE))</f>
        <v>Donnée automatique</v>
      </c>
    </row>
    <row r="689" spans="1:21" x14ac:dyDescent="0.2">
      <c r="A689" s="27"/>
      <c r="B689" s="46"/>
      <c r="C689" s="28"/>
      <c r="D689" s="28"/>
      <c r="E689" s="28"/>
      <c r="F689" s="28"/>
      <c r="G689" s="54"/>
      <c r="H689" s="28"/>
      <c r="I689" s="28"/>
      <c r="J689" s="18" t="e">
        <f>VLOOKUP(I689,'Base de données'!$C$5:$E$46,2,FALSE)</f>
        <v>#N/A</v>
      </c>
      <c r="K689" s="44" t="str">
        <f>IF(ISNA(VLOOKUP(I689,'Base de données'!$C$5:$E$46,3,FALSE)),"Donnée automatique",VLOOKUP(I689,'Base de données'!$C$5:$E$46,3,FALSE))</f>
        <v>Donnée automatique</v>
      </c>
      <c r="L689" s="28"/>
      <c r="M689" s="53"/>
      <c r="N689" s="53" t="str">
        <f t="shared" si="22"/>
        <v>Ne pas compléter</v>
      </c>
      <c r="O689" s="28" t="str">
        <f t="shared" si="23"/>
        <v>Ne pas compléter</v>
      </c>
      <c r="P689" s="28"/>
      <c r="Q689" s="28"/>
      <c r="R689" s="28"/>
      <c r="S689" s="28"/>
      <c r="T689" s="28"/>
      <c r="U689" s="57" t="str">
        <f>IF(ISNA(VLOOKUP(I689,'Base de données'!$G$26:$H$63,2,FALSE)),"Donnée automatique",VLOOKUP(I689,'Base de données'!$G$26:$H$63,2,FALSE))</f>
        <v>Donnée automatique</v>
      </c>
    </row>
    <row r="690" spans="1:21" x14ac:dyDescent="0.2">
      <c r="A690" s="27"/>
      <c r="B690" s="46"/>
      <c r="C690" s="28"/>
      <c r="D690" s="28"/>
      <c r="E690" s="28"/>
      <c r="F690" s="28"/>
      <c r="G690" s="54"/>
      <c r="H690" s="28"/>
      <c r="I690" s="28"/>
      <c r="J690" s="18" t="e">
        <f>VLOOKUP(I690,'Base de données'!$C$5:$E$46,2,FALSE)</f>
        <v>#N/A</v>
      </c>
      <c r="K690" s="44" t="str">
        <f>IF(ISNA(VLOOKUP(I690,'Base de données'!$C$5:$E$46,3,FALSE)),"Donnée automatique",VLOOKUP(I690,'Base de données'!$C$5:$E$46,3,FALSE))</f>
        <v>Donnée automatique</v>
      </c>
      <c r="L690" s="28"/>
      <c r="M690" s="53"/>
      <c r="N690" s="53" t="str">
        <f t="shared" si="22"/>
        <v>Ne pas compléter</v>
      </c>
      <c r="O690" s="28" t="str">
        <f t="shared" si="23"/>
        <v>Ne pas compléter</v>
      </c>
      <c r="P690" s="28"/>
      <c r="Q690" s="28"/>
      <c r="R690" s="28"/>
      <c r="S690" s="28"/>
      <c r="T690" s="28"/>
      <c r="U690" s="57" t="str">
        <f>IF(ISNA(VLOOKUP(I690,'Base de données'!$G$26:$H$63,2,FALSE)),"Donnée automatique",VLOOKUP(I690,'Base de données'!$G$26:$H$63,2,FALSE))</f>
        <v>Donnée automatique</v>
      </c>
    </row>
    <row r="691" spans="1:21" x14ac:dyDescent="0.2">
      <c r="A691" s="27"/>
      <c r="B691" s="46"/>
      <c r="C691" s="28"/>
      <c r="D691" s="28"/>
      <c r="E691" s="28"/>
      <c r="F691" s="28"/>
      <c r="G691" s="54"/>
      <c r="H691" s="28"/>
      <c r="I691" s="28"/>
      <c r="J691" s="18" t="e">
        <f>VLOOKUP(I691,'Base de données'!$C$5:$E$46,2,FALSE)</f>
        <v>#N/A</v>
      </c>
      <c r="K691" s="44" t="str">
        <f>IF(ISNA(VLOOKUP(I691,'Base de données'!$C$5:$E$46,3,FALSE)),"Donnée automatique",VLOOKUP(I691,'Base de données'!$C$5:$E$46,3,FALSE))</f>
        <v>Donnée automatique</v>
      </c>
      <c r="L691" s="28"/>
      <c r="M691" s="53"/>
      <c r="N691" s="53" t="str">
        <f t="shared" si="22"/>
        <v>Ne pas compléter</v>
      </c>
      <c r="O691" s="28" t="str">
        <f t="shared" si="23"/>
        <v>Ne pas compléter</v>
      </c>
      <c r="P691" s="28"/>
      <c r="Q691" s="28"/>
      <c r="R691" s="28"/>
      <c r="S691" s="28"/>
      <c r="T691" s="28"/>
      <c r="U691" s="57" t="str">
        <f>IF(ISNA(VLOOKUP(I691,'Base de données'!$G$26:$H$63,2,FALSE)),"Donnée automatique",VLOOKUP(I691,'Base de données'!$G$26:$H$63,2,FALSE))</f>
        <v>Donnée automatique</v>
      </c>
    </row>
    <row r="692" spans="1:21" x14ac:dyDescent="0.2">
      <c r="A692" s="27"/>
      <c r="B692" s="46"/>
      <c r="C692" s="28"/>
      <c r="D692" s="28"/>
      <c r="E692" s="28"/>
      <c r="F692" s="28"/>
      <c r="G692" s="54"/>
      <c r="H692" s="28"/>
      <c r="I692" s="28"/>
      <c r="J692" s="18" t="e">
        <f>VLOOKUP(I692,'Base de données'!$C$5:$E$46,2,FALSE)</f>
        <v>#N/A</v>
      </c>
      <c r="K692" s="44" t="str">
        <f>IF(ISNA(VLOOKUP(I692,'Base de données'!$C$5:$E$46,3,FALSE)),"Donnée automatique",VLOOKUP(I692,'Base de données'!$C$5:$E$46,3,FALSE))</f>
        <v>Donnée automatique</v>
      </c>
      <c r="L692" s="28"/>
      <c r="M692" s="53"/>
      <c r="N692" s="53" t="str">
        <f t="shared" si="22"/>
        <v>Ne pas compléter</v>
      </c>
      <c r="O692" s="28" t="str">
        <f t="shared" si="23"/>
        <v>Ne pas compléter</v>
      </c>
      <c r="P692" s="28"/>
      <c r="Q692" s="28"/>
      <c r="R692" s="28"/>
      <c r="S692" s="28"/>
      <c r="T692" s="28"/>
      <c r="U692" s="57" t="str">
        <f>IF(ISNA(VLOOKUP(I692,'Base de données'!$G$26:$H$63,2,FALSE)),"Donnée automatique",VLOOKUP(I692,'Base de données'!$G$26:$H$63,2,FALSE))</f>
        <v>Donnée automatique</v>
      </c>
    </row>
    <row r="693" spans="1:21" x14ac:dyDescent="0.2">
      <c r="A693" s="27"/>
      <c r="B693" s="46"/>
      <c r="C693" s="28"/>
      <c r="D693" s="28"/>
      <c r="E693" s="28"/>
      <c r="F693" s="28"/>
      <c r="G693" s="54"/>
      <c r="H693" s="28"/>
      <c r="I693" s="28"/>
      <c r="J693" s="18" t="e">
        <f>VLOOKUP(I693,'Base de données'!$C$5:$E$46,2,FALSE)</f>
        <v>#N/A</v>
      </c>
      <c r="K693" s="44" t="str">
        <f>IF(ISNA(VLOOKUP(I693,'Base de données'!$C$5:$E$46,3,FALSE)),"Donnée automatique",VLOOKUP(I693,'Base de données'!$C$5:$E$46,3,FALSE))</f>
        <v>Donnée automatique</v>
      </c>
      <c r="L693" s="28"/>
      <c r="M693" s="53"/>
      <c r="N693" s="53" t="str">
        <f t="shared" si="22"/>
        <v>Ne pas compléter</v>
      </c>
      <c r="O693" s="28" t="str">
        <f t="shared" si="23"/>
        <v>Ne pas compléter</v>
      </c>
      <c r="P693" s="28"/>
      <c r="Q693" s="28"/>
      <c r="R693" s="28"/>
      <c r="S693" s="28"/>
      <c r="T693" s="28"/>
      <c r="U693" s="57" t="str">
        <f>IF(ISNA(VLOOKUP(I693,'Base de données'!$G$26:$H$63,2,FALSE)),"Donnée automatique",VLOOKUP(I693,'Base de données'!$G$26:$H$63,2,FALSE))</f>
        <v>Donnée automatique</v>
      </c>
    </row>
    <row r="694" spans="1:21" x14ac:dyDescent="0.2">
      <c r="A694" s="27"/>
      <c r="B694" s="46"/>
      <c r="C694" s="28"/>
      <c r="D694" s="28"/>
      <c r="E694" s="28"/>
      <c r="F694" s="28"/>
      <c r="G694" s="54"/>
      <c r="H694" s="28"/>
      <c r="I694" s="28"/>
      <c r="J694" s="18" t="e">
        <f>VLOOKUP(I694,'Base de données'!$C$5:$E$46,2,FALSE)</f>
        <v>#N/A</v>
      </c>
      <c r="K694" s="44" t="str">
        <f>IF(ISNA(VLOOKUP(I694,'Base de données'!$C$5:$E$46,3,FALSE)),"Donnée automatique",VLOOKUP(I694,'Base de données'!$C$5:$E$46,3,FALSE))</f>
        <v>Donnée automatique</v>
      </c>
      <c r="L694" s="28"/>
      <c r="M694" s="53"/>
      <c r="N694" s="53" t="str">
        <f t="shared" si="22"/>
        <v>Ne pas compléter</v>
      </c>
      <c r="O694" s="28" t="str">
        <f t="shared" si="23"/>
        <v>Ne pas compléter</v>
      </c>
      <c r="P694" s="28"/>
      <c r="Q694" s="28"/>
      <c r="R694" s="28"/>
      <c r="S694" s="28"/>
      <c r="T694" s="28"/>
      <c r="U694" s="57" t="str">
        <f>IF(ISNA(VLOOKUP(I694,'Base de données'!$G$26:$H$63,2,FALSE)),"Donnée automatique",VLOOKUP(I694,'Base de données'!$G$26:$H$63,2,FALSE))</f>
        <v>Donnée automatique</v>
      </c>
    </row>
    <row r="695" spans="1:21" x14ac:dyDescent="0.2">
      <c r="A695" s="27"/>
      <c r="B695" s="46"/>
      <c r="C695" s="28"/>
      <c r="D695" s="28"/>
      <c r="E695" s="28"/>
      <c r="F695" s="28"/>
      <c r="G695" s="54"/>
      <c r="H695" s="28"/>
      <c r="I695" s="28"/>
      <c r="J695" s="18" t="e">
        <f>VLOOKUP(I695,'Base de données'!$C$5:$E$46,2,FALSE)</f>
        <v>#N/A</v>
      </c>
      <c r="K695" s="44" t="str">
        <f>IF(ISNA(VLOOKUP(I695,'Base de données'!$C$5:$E$46,3,FALSE)),"Donnée automatique",VLOOKUP(I695,'Base de données'!$C$5:$E$46,3,FALSE))</f>
        <v>Donnée automatique</v>
      </c>
      <c r="L695" s="28"/>
      <c r="M695" s="53"/>
      <c r="N695" s="53" t="str">
        <f t="shared" si="22"/>
        <v>Ne pas compléter</v>
      </c>
      <c r="O695" s="28" t="str">
        <f t="shared" si="23"/>
        <v>Ne pas compléter</v>
      </c>
      <c r="P695" s="28"/>
      <c r="Q695" s="28"/>
      <c r="R695" s="28"/>
      <c r="S695" s="28"/>
      <c r="T695" s="28"/>
      <c r="U695" s="57" t="str">
        <f>IF(ISNA(VLOOKUP(I695,'Base de données'!$G$26:$H$63,2,FALSE)),"Donnée automatique",VLOOKUP(I695,'Base de données'!$G$26:$H$63,2,FALSE))</f>
        <v>Donnée automatique</v>
      </c>
    </row>
    <row r="696" spans="1:21" x14ac:dyDescent="0.2">
      <c r="A696" s="27"/>
      <c r="B696" s="46"/>
      <c r="C696" s="28"/>
      <c r="D696" s="28"/>
      <c r="E696" s="28"/>
      <c r="F696" s="28"/>
      <c r="G696" s="54"/>
      <c r="H696" s="28"/>
      <c r="I696" s="28"/>
      <c r="J696" s="18" t="e">
        <f>VLOOKUP(I696,'Base de données'!$C$5:$E$46,2,FALSE)</f>
        <v>#N/A</v>
      </c>
      <c r="K696" s="44" t="str">
        <f>IF(ISNA(VLOOKUP(I696,'Base de données'!$C$5:$E$46,3,FALSE)),"Donnée automatique",VLOOKUP(I696,'Base de données'!$C$5:$E$46,3,FALSE))</f>
        <v>Donnée automatique</v>
      </c>
      <c r="L696" s="28"/>
      <c r="M696" s="53"/>
      <c r="N696" s="53" t="str">
        <f t="shared" si="22"/>
        <v>Ne pas compléter</v>
      </c>
      <c r="O696" s="28" t="str">
        <f t="shared" si="23"/>
        <v>Ne pas compléter</v>
      </c>
      <c r="P696" s="28"/>
      <c r="Q696" s="28"/>
      <c r="R696" s="28"/>
      <c r="S696" s="28"/>
      <c r="T696" s="28"/>
      <c r="U696" s="57" t="str">
        <f>IF(ISNA(VLOOKUP(I696,'Base de données'!$G$26:$H$63,2,FALSE)),"Donnée automatique",VLOOKUP(I696,'Base de données'!$G$26:$H$63,2,FALSE))</f>
        <v>Donnée automatique</v>
      </c>
    </row>
    <row r="697" spans="1:21" x14ac:dyDescent="0.2">
      <c r="A697" s="27"/>
      <c r="B697" s="46"/>
      <c r="C697" s="28"/>
      <c r="D697" s="28"/>
      <c r="E697" s="28"/>
      <c r="F697" s="28"/>
      <c r="G697" s="54"/>
      <c r="H697" s="28"/>
      <c r="I697" s="28"/>
      <c r="J697" s="18" t="e">
        <f>VLOOKUP(I697,'Base de données'!$C$5:$E$46,2,FALSE)</f>
        <v>#N/A</v>
      </c>
      <c r="K697" s="44" t="str">
        <f>IF(ISNA(VLOOKUP(I697,'Base de données'!$C$5:$E$46,3,FALSE)),"Donnée automatique",VLOOKUP(I697,'Base de données'!$C$5:$E$46,3,FALSE))</f>
        <v>Donnée automatique</v>
      </c>
      <c r="L697" s="28"/>
      <c r="M697" s="53"/>
      <c r="N697" s="53" t="str">
        <f t="shared" si="22"/>
        <v>Ne pas compléter</v>
      </c>
      <c r="O697" s="28" t="str">
        <f t="shared" si="23"/>
        <v>Ne pas compléter</v>
      </c>
      <c r="P697" s="28"/>
      <c r="Q697" s="28"/>
      <c r="R697" s="28"/>
      <c r="S697" s="28"/>
      <c r="T697" s="28"/>
      <c r="U697" s="57" t="str">
        <f>IF(ISNA(VLOOKUP(I697,'Base de données'!$G$26:$H$63,2,FALSE)),"Donnée automatique",VLOOKUP(I697,'Base de données'!$G$26:$H$63,2,FALSE))</f>
        <v>Donnée automatique</v>
      </c>
    </row>
    <row r="698" spans="1:21" x14ac:dyDescent="0.2">
      <c r="A698" s="27"/>
      <c r="B698" s="46"/>
      <c r="C698" s="28"/>
      <c r="D698" s="28"/>
      <c r="E698" s="28"/>
      <c r="F698" s="28"/>
      <c r="G698" s="54"/>
      <c r="H698" s="28"/>
      <c r="I698" s="28"/>
      <c r="J698" s="18" t="e">
        <f>VLOOKUP(I698,'Base de données'!$C$5:$E$46,2,FALSE)</f>
        <v>#N/A</v>
      </c>
      <c r="K698" s="44" t="str">
        <f>IF(ISNA(VLOOKUP(I698,'Base de données'!$C$5:$E$46,3,FALSE)),"Donnée automatique",VLOOKUP(I698,'Base de données'!$C$5:$E$46,3,FALSE))</f>
        <v>Donnée automatique</v>
      </c>
      <c r="L698" s="28"/>
      <c r="M698" s="53"/>
      <c r="N698" s="53" t="str">
        <f t="shared" si="22"/>
        <v>Ne pas compléter</v>
      </c>
      <c r="O698" s="28" t="str">
        <f t="shared" si="23"/>
        <v>Ne pas compléter</v>
      </c>
      <c r="P698" s="28"/>
      <c r="Q698" s="28"/>
      <c r="R698" s="28"/>
      <c r="S698" s="28"/>
      <c r="T698" s="28"/>
      <c r="U698" s="57" t="str">
        <f>IF(ISNA(VLOOKUP(I698,'Base de données'!$G$26:$H$63,2,FALSE)),"Donnée automatique",VLOOKUP(I698,'Base de données'!$G$26:$H$63,2,FALSE))</f>
        <v>Donnée automatique</v>
      </c>
    </row>
    <row r="699" spans="1:21" x14ac:dyDescent="0.2">
      <c r="A699" s="27"/>
      <c r="B699" s="46"/>
      <c r="C699" s="28"/>
      <c r="D699" s="28"/>
      <c r="E699" s="28"/>
      <c r="F699" s="28"/>
      <c r="G699" s="54"/>
      <c r="H699" s="28"/>
      <c r="I699" s="28"/>
      <c r="J699" s="18" t="e">
        <f>VLOOKUP(I699,'Base de données'!$C$5:$E$46,2,FALSE)</f>
        <v>#N/A</v>
      </c>
      <c r="K699" s="44" t="str">
        <f>IF(ISNA(VLOOKUP(I699,'Base de données'!$C$5:$E$46,3,FALSE)),"Donnée automatique",VLOOKUP(I699,'Base de données'!$C$5:$E$46,3,FALSE))</f>
        <v>Donnée automatique</v>
      </c>
      <c r="L699" s="28"/>
      <c r="M699" s="53"/>
      <c r="N699" s="53" t="str">
        <f t="shared" si="22"/>
        <v>Ne pas compléter</v>
      </c>
      <c r="O699" s="28" t="str">
        <f t="shared" si="23"/>
        <v>Ne pas compléter</v>
      </c>
      <c r="P699" s="28"/>
      <c r="Q699" s="28"/>
      <c r="R699" s="28"/>
      <c r="S699" s="28"/>
      <c r="T699" s="28"/>
      <c r="U699" s="57" t="str">
        <f>IF(ISNA(VLOOKUP(I699,'Base de données'!$G$26:$H$63,2,FALSE)),"Donnée automatique",VLOOKUP(I699,'Base de données'!$G$26:$H$63,2,FALSE))</f>
        <v>Donnée automatique</v>
      </c>
    </row>
    <row r="700" spans="1:21" x14ac:dyDescent="0.2">
      <c r="A700" s="27"/>
      <c r="B700" s="46"/>
      <c r="C700" s="28"/>
      <c r="D700" s="28"/>
      <c r="E700" s="28"/>
      <c r="F700" s="28"/>
      <c r="G700" s="54"/>
      <c r="H700" s="28"/>
      <c r="I700" s="28"/>
      <c r="J700" s="18" t="e">
        <f>VLOOKUP(I700,'Base de données'!$C$5:$E$46,2,FALSE)</f>
        <v>#N/A</v>
      </c>
      <c r="K700" s="44" t="str">
        <f>IF(ISNA(VLOOKUP(I700,'Base de données'!$C$5:$E$46,3,FALSE)),"Donnée automatique",VLOOKUP(I700,'Base de données'!$C$5:$E$46,3,FALSE))</f>
        <v>Donnée automatique</v>
      </c>
      <c r="L700" s="28"/>
      <c r="M700" s="53"/>
      <c r="N700" s="53" t="str">
        <f t="shared" si="22"/>
        <v>Ne pas compléter</v>
      </c>
      <c r="O700" s="28" t="str">
        <f t="shared" si="23"/>
        <v>Ne pas compléter</v>
      </c>
      <c r="P700" s="28"/>
      <c r="Q700" s="28"/>
      <c r="R700" s="28"/>
      <c r="S700" s="28"/>
      <c r="T700" s="28"/>
      <c r="U700" s="57" t="str">
        <f>IF(ISNA(VLOOKUP(I700,'Base de données'!$G$26:$H$63,2,FALSE)),"Donnée automatique",VLOOKUP(I700,'Base de données'!$G$26:$H$63,2,FALSE))</f>
        <v>Donnée automatique</v>
      </c>
    </row>
    <row r="701" spans="1:21" x14ac:dyDescent="0.2">
      <c r="A701" s="27"/>
      <c r="B701" s="46"/>
      <c r="C701" s="28"/>
      <c r="D701" s="28"/>
      <c r="E701" s="28"/>
      <c r="F701" s="28"/>
      <c r="G701" s="54"/>
      <c r="H701" s="28"/>
      <c r="I701" s="28"/>
      <c r="J701" s="18" t="e">
        <f>VLOOKUP(I701,'Base de données'!$C$5:$E$46,2,FALSE)</f>
        <v>#N/A</v>
      </c>
      <c r="K701" s="44" t="str">
        <f>IF(ISNA(VLOOKUP(I701,'Base de données'!$C$5:$E$46,3,FALSE)),"Donnée automatique",VLOOKUP(I701,'Base de données'!$C$5:$E$46,3,FALSE))</f>
        <v>Donnée automatique</v>
      </c>
      <c r="L701" s="28"/>
      <c r="M701" s="53"/>
      <c r="N701" s="53" t="str">
        <f t="shared" si="22"/>
        <v>Ne pas compléter</v>
      </c>
      <c r="O701" s="28" t="str">
        <f t="shared" si="23"/>
        <v>Ne pas compléter</v>
      </c>
      <c r="P701" s="28"/>
      <c r="Q701" s="28"/>
      <c r="R701" s="28"/>
      <c r="S701" s="28"/>
      <c r="T701" s="28"/>
      <c r="U701" s="57" t="str">
        <f>IF(ISNA(VLOOKUP(I701,'Base de données'!$G$26:$H$63,2,FALSE)),"Donnée automatique",VLOOKUP(I701,'Base de données'!$G$26:$H$63,2,FALSE))</f>
        <v>Donnée automatique</v>
      </c>
    </row>
    <row r="702" spans="1:21" x14ac:dyDescent="0.2">
      <c r="A702" s="27"/>
      <c r="B702" s="46"/>
      <c r="C702" s="28"/>
      <c r="D702" s="28"/>
      <c r="E702" s="28"/>
      <c r="F702" s="28"/>
      <c r="G702" s="54"/>
      <c r="H702" s="28"/>
      <c r="I702" s="28"/>
      <c r="J702" s="18" t="e">
        <f>VLOOKUP(I702,'Base de données'!$C$5:$E$46,2,FALSE)</f>
        <v>#N/A</v>
      </c>
      <c r="K702" s="44" t="str">
        <f>IF(ISNA(VLOOKUP(I702,'Base de données'!$C$5:$E$46,3,FALSE)),"Donnée automatique",VLOOKUP(I702,'Base de données'!$C$5:$E$46,3,FALSE))</f>
        <v>Donnée automatique</v>
      </c>
      <c r="L702" s="28"/>
      <c r="M702" s="53"/>
      <c r="N702" s="53" t="str">
        <f t="shared" si="22"/>
        <v>Ne pas compléter</v>
      </c>
      <c r="O702" s="28" t="str">
        <f t="shared" si="23"/>
        <v>Ne pas compléter</v>
      </c>
      <c r="P702" s="28"/>
      <c r="Q702" s="28"/>
      <c r="R702" s="28"/>
      <c r="S702" s="28"/>
      <c r="T702" s="28"/>
      <c r="U702" s="57" t="str">
        <f>IF(ISNA(VLOOKUP(I702,'Base de données'!$G$26:$H$63,2,FALSE)),"Donnée automatique",VLOOKUP(I702,'Base de données'!$G$26:$H$63,2,FALSE))</f>
        <v>Donnée automatique</v>
      </c>
    </row>
    <row r="703" spans="1:21" x14ac:dyDescent="0.2">
      <c r="A703" s="27"/>
      <c r="B703" s="46"/>
      <c r="C703" s="28"/>
      <c r="D703" s="28"/>
      <c r="E703" s="28"/>
      <c r="F703" s="28"/>
      <c r="G703" s="54"/>
      <c r="H703" s="28"/>
      <c r="I703" s="28"/>
      <c r="J703" s="18" t="e">
        <f>VLOOKUP(I703,'Base de données'!$C$5:$E$46,2,FALSE)</f>
        <v>#N/A</v>
      </c>
      <c r="K703" s="44" t="str">
        <f>IF(ISNA(VLOOKUP(I703,'Base de données'!$C$5:$E$46,3,FALSE)),"Donnée automatique",VLOOKUP(I703,'Base de données'!$C$5:$E$46,3,FALSE))</f>
        <v>Donnée automatique</v>
      </c>
      <c r="L703" s="28"/>
      <c r="M703" s="53"/>
      <c r="N703" s="53" t="str">
        <f t="shared" si="22"/>
        <v>Ne pas compléter</v>
      </c>
      <c r="O703" s="28" t="str">
        <f t="shared" si="23"/>
        <v>Ne pas compléter</v>
      </c>
      <c r="P703" s="28"/>
      <c r="Q703" s="28"/>
      <c r="R703" s="28"/>
      <c r="S703" s="28"/>
      <c r="T703" s="28"/>
      <c r="U703" s="57" t="str">
        <f>IF(ISNA(VLOOKUP(I703,'Base de données'!$G$26:$H$63,2,FALSE)),"Donnée automatique",VLOOKUP(I703,'Base de données'!$G$26:$H$63,2,FALSE))</f>
        <v>Donnée automatique</v>
      </c>
    </row>
    <row r="704" spans="1:21" x14ac:dyDescent="0.2">
      <c r="A704" s="27"/>
      <c r="B704" s="46"/>
      <c r="C704" s="28"/>
      <c r="D704" s="28"/>
      <c r="E704" s="28"/>
      <c r="F704" s="28"/>
      <c r="G704" s="54"/>
      <c r="H704" s="28"/>
      <c r="I704" s="28"/>
      <c r="J704" s="18" t="e">
        <f>VLOOKUP(I704,'Base de données'!$C$5:$E$46,2,FALSE)</f>
        <v>#N/A</v>
      </c>
      <c r="K704" s="44" t="str">
        <f>IF(ISNA(VLOOKUP(I704,'Base de données'!$C$5:$E$46,3,FALSE)),"Donnée automatique",VLOOKUP(I704,'Base de données'!$C$5:$E$46,3,FALSE))</f>
        <v>Donnée automatique</v>
      </c>
      <c r="L704" s="28"/>
      <c r="M704" s="53"/>
      <c r="N704" s="53" t="str">
        <f t="shared" si="22"/>
        <v>Ne pas compléter</v>
      </c>
      <c r="O704" s="28" t="str">
        <f t="shared" si="23"/>
        <v>Ne pas compléter</v>
      </c>
      <c r="P704" s="28"/>
      <c r="Q704" s="28"/>
      <c r="R704" s="28"/>
      <c r="S704" s="28"/>
      <c r="T704" s="28"/>
      <c r="U704" s="57" t="str">
        <f>IF(ISNA(VLOOKUP(I704,'Base de données'!$G$26:$H$63,2,FALSE)),"Donnée automatique",VLOOKUP(I704,'Base de données'!$G$26:$H$63,2,FALSE))</f>
        <v>Donnée automatique</v>
      </c>
    </row>
    <row r="705" spans="1:21" x14ac:dyDescent="0.2">
      <c r="A705" s="27"/>
      <c r="B705" s="46"/>
      <c r="C705" s="28"/>
      <c r="D705" s="28"/>
      <c r="E705" s="28"/>
      <c r="F705" s="28"/>
      <c r="G705" s="54"/>
      <c r="H705" s="28"/>
      <c r="I705" s="28"/>
      <c r="J705" s="18" t="e">
        <f>VLOOKUP(I705,'Base de données'!$C$5:$E$46,2,FALSE)</f>
        <v>#N/A</v>
      </c>
      <c r="K705" s="44" t="str">
        <f>IF(ISNA(VLOOKUP(I705,'Base de données'!$C$5:$E$46,3,FALSE)),"Donnée automatique",VLOOKUP(I705,'Base de données'!$C$5:$E$46,3,FALSE))</f>
        <v>Donnée automatique</v>
      </c>
      <c r="L705" s="28"/>
      <c r="M705" s="53"/>
      <c r="N705" s="53" t="str">
        <f t="shared" si="22"/>
        <v>Ne pas compléter</v>
      </c>
      <c r="O705" s="28" t="str">
        <f t="shared" si="23"/>
        <v>Ne pas compléter</v>
      </c>
      <c r="P705" s="28"/>
      <c r="Q705" s="28"/>
      <c r="R705" s="28"/>
      <c r="S705" s="28"/>
      <c r="T705" s="28"/>
      <c r="U705" s="57" t="str">
        <f>IF(ISNA(VLOOKUP(I705,'Base de données'!$G$26:$H$63,2,FALSE)),"Donnée automatique",VLOOKUP(I705,'Base de données'!$G$26:$H$63,2,FALSE))</f>
        <v>Donnée automatique</v>
      </c>
    </row>
    <row r="706" spans="1:21" x14ac:dyDescent="0.2">
      <c r="A706" s="27"/>
      <c r="B706" s="46"/>
      <c r="C706" s="28"/>
      <c r="D706" s="28"/>
      <c r="E706" s="28"/>
      <c r="F706" s="28"/>
      <c r="G706" s="54"/>
      <c r="H706" s="28"/>
      <c r="I706" s="28"/>
      <c r="J706" s="18" t="e">
        <f>VLOOKUP(I706,'Base de données'!$C$5:$E$46,2,FALSE)</f>
        <v>#N/A</v>
      </c>
      <c r="K706" s="44" t="str">
        <f>IF(ISNA(VLOOKUP(I706,'Base de données'!$C$5:$E$46,3,FALSE)),"Donnée automatique",VLOOKUP(I706,'Base de données'!$C$5:$E$46,3,FALSE))</f>
        <v>Donnée automatique</v>
      </c>
      <c r="L706" s="28"/>
      <c r="M706" s="53"/>
      <c r="N706" s="53" t="str">
        <f t="shared" si="22"/>
        <v>Ne pas compléter</v>
      </c>
      <c r="O706" s="28" t="str">
        <f t="shared" si="23"/>
        <v>Ne pas compléter</v>
      </c>
      <c r="P706" s="28"/>
      <c r="Q706" s="28"/>
      <c r="R706" s="28"/>
      <c r="S706" s="28"/>
      <c r="T706" s="28"/>
      <c r="U706" s="57" t="str">
        <f>IF(ISNA(VLOOKUP(I706,'Base de données'!$G$26:$H$63,2,FALSE)),"Donnée automatique",VLOOKUP(I706,'Base de données'!$G$26:$H$63,2,FALSE))</f>
        <v>Donnée automatique</v>
      </c>
    </row>
    <row r="707" spans="1:21" x14ac:dyDescent="0.2">
      <c r="A707" s="27"/>
      <c r="B707" s="46"/>
      <c r="C707" s="28"/>
      <c r="D707" s="28"/>
      <c r="E707" s="28"/>
      <c r="F707" s="28"/>
      <c r="G707" s="54"/>
      <c r="H707" s="28"/>
      <c r="I707" s="28"/>
      <c r="J707" s="18" t="e">
        <f>VLOOKUP(I707,'Base de données'!$C$5:$E$46,2,FALSE)</f>
        <v>#N/A</v>
      </c>
      <c r="K707" s="44" t="str">
        <f>IF(ISNA(VLOOKUP(I707,'Base de données'!$C$5:$E$46,3,FALSE)),"Donnée automatique",VLOOKUP(I707,'Base de données'!$C$5:$E$46,3,FALSE))</f>
        <v>Donnée automatique</v>
      </c>
      <c r="L707" s="28"/>
      <c r="M707" s="53"/>
      <c r="N707" s="53" t="str">
        <f t="shared" si="22"/>
        <v>Ne pas compléter</v>
      </c>
      <c r="O707" s="28" t="str">
        <f t="shared" si="23"/>
        <v>Ne pas compléter</v>
      </c>
      <c r="P707" s="28"/>
      <c r="Q707" s="28"/>
      <c r="R707" s="28"/>
      <c r="S707" s="28"/>
      <c r="T707" s="28"/>
      <c r="U707" s="57" t="str">
        <f>IF(ISNA(VLOOKUP(I707,'Base de données'!$G$26:$H$63,2,FALSE)),"Donnée automatique",VLOOKUP(I707,'Base de données'!$G$26:$H$63,2,FALSE))</f>
        <v>Donnée automatique</v>
      </c>
    </row>
    <row r="708" spans="1:21" x14ac:dyDescent="0.2">
      <c r="A708" s="27"/>
      <c r="B708" s="46"/>
      <c r="C708" s="28"/>
      <c r="D708" s="28"/>
      <c r="E708" s="28"/>
      <c r="F708" s="28"/>
      <c r="G708" s="54"/>
      <c r="H708" s="28"/>
      <c r="I708" s="28"/>
      <c r="J708" s="18" t="e">
        <f>VLOOKUP(I708,'Base de données'!$C$5:$E$46,2,FALSE)</f>
        <v>#N/A</v>
      </c>
      <c r="K708" s="44" t="str">
        <f>IF(ISNA(VLOOKUP(I708,'Base de données'!$C$5:$E$46,3,FALSE)),"Donnée automatique",VLOOKUP(I708,'Base de données'!$C$5:$E$46,3,FALSE))</f>
        <v>Donnée automatique</v>
      </c>
      <c r="L708" s="28"/>
      <c r="M708" s="53"/>
      <c r="N708" s="53" t="str">
        <f t="shared" si="22"/>
        <v>Ne pas compléter</v>
      </c>
      <c r="O708" s="28" t="str">
        <f t="shared" si="23"/>
        <v>Ne pas compléter</v>
      </c>
      <c r="P708" s="28"/>
      <c r="Q708" s="28"/>
      <c r="R708" s="28"/>
      <c r="S708" s="28"/>
      <c r="T708" s="28"/>
      <c r="U708" s="57" t="str">
        <f>IF(ISNA(VLOOKUP(I708,'Base de données'!$G$26:$H$63,2,FALSE)),"Donnée automatique",VLOOKUP(I708,'Base de données'!$G$26:$H$63,2,FALSE))</f>
        <v>Donnée automatique</v>
      </c>
    </row>
    <row r="709" spans="1:21" x14ac:dyDescent="0.2">
      <c r="A709" s="27"/>
      <c r="B709" s="46"/>
      <c r="C709" s="28"/>
      <c r="D709" s="28"/>
      <c r="E709" s="28"/>
      <c r="F709" s="28"/>
      <c r="G709" s="54"/>
      <c r="H709" s="28"/>
      <c r="I709" s="28"/>
      <c r="J709" s="18" t="e">
        <f>VLOOKUP(I709,'Base de données'!$C$5:$E$46,2,FALSE)</f>
        <v>#N/A</v>
      </c>
      <c r="K709" s="44" t="str">
        <f>IF(ISNA(VLOOKUP(I709,'Base de données'!$C$5:$E$46,3,FALSE)),"Donnée automatique",VLOOKUP(I709,'Base de données'!$C$5:$E$46,3,FALSE))</f>
        <v>Donnée automatique</v>
      </c>
      <c r="L709" s="28"/>
      <c r="M709" s="53"/>
      <c r="N709" s="53" t="str">
        <f t="shared" si="22"/>
        <v>Ne pas compléter</v>
      </c>
      <c r="O709" s="28" t="str">
        <f t="shared" si="23"/>
        <v>Ne pas compléter</v>
      </c>
      <c r="P709" s="28"/>
      <c r="Q709" s="28"/>
      <c r="R709" s="28"/>
      <c r="S709" s="28"/>
      <c r="T709" s="28"/>
      <c r="U709" s="57" t="str">
        <f>IF(ISNA(VLOOKUP(I709,'Base de données'!$G$26:$H$63,2,FALSE)),"Donnée automatique",VLOOKUP(I709,'Base de données'!$G$26:$H$63,2,FALSE))</f>
        <v>Donnée automatique</v>
      </c>
    </row>
    <row r="710" spans="1:21" x14ac:dyDescent="0.2">
      <c r="A710" s="27"/>
      <c r="B710" s="46"/>
      <c r="C710" s="28"/>
      <c r="D710" s="28"/>
      <c r="E710" s="28"/>
      <c r="F710" s="28"/>
      <c r="G710" s="54"/>
      <c r="H710" s="28"/>
      <c r="I710" s="28"/>
      <c r="J710" s="18" t="e">
        <f>VLOOKUP(I710,'Base de données'!$C$5:$E$46,2,FALSE)</f>
        <v>#N/A</v>
      </c>
      <c r="K710" s="44" t="str">
        <f>IF(ISNA(VLOOKUP(I710,'Base de données'!$C$5:$E$46,3,FALSE)),"Donnée automatique",VLOOKUP(I710,'Base de données'!$C$5:$E$46,3,FALSE))</f>
        <v>Donnée automatique</v>
      </c>
      <c r="L710" s="28"/>
      <c r="M710" s="53"/>
      <c r="N710" s="53" t="str">
        <f t="shared" si="22"/>
        <v>Ne pas compléter</v>
      </c>
      <c r="O710" s="28" t="str">
        <f t="shared" si="23"/>
        <v>Ne pas compléter</v>
      </c>
      <c r="P710" s="28"/>
      <c r="Q710" s="28"/>
      <c r="R710" s="28"/>
      <c r="S710" s="28"/>
      <c r="T710" s="28"/>
      <c r="U710" s="57" t="str">
        <f>IF(ISNA(VLOOKUP(I710,'Base de données'!$G$26:$H$63,2,FALSE)),"Donnée automatique",VLOOKUP(I710,'Base de données'!$G$26:$H$63,2,FALSE))</f>
        <v>Donnée automatique</v>
      </c>
    </row>
    <row r="711" spans="1:21" x14ac:dyDescent="0.2">
      <c r="A711" s="27"/>
      <c r="B711" s="46"/>
      <c r="C711" s="28"/>
      <c r="D711" s="28"/>
      <c r="E711" s="28"/>
      <c r="F711" s="28"/>
      <c r="G711" s="54"/>
      <c r="H711" s="28"/>
      <c r="I711" s="28"/>
      <c r="J711" s="18" t="e">
        <f>VLOOKUP(I711,'Base de données'!$C$5:$E$46,2,FALSE)</f>
        <v>#N/A</v>
      </c>
      <c r="K711" s="44" t="str">
        <f>IF(ISNA(VLOOKUP(I711,'Base de données'!$C$5:$E$46,3,FALSE)),"Donnée automatique",VLOOKUP(I711,'Base de données'!$C$5:$E$46,3,FALSE))</f>
        <v>Donnée automatique</v>
      </c>
      <c r="L711" s="28"/>
      <c r="M711" s="53"/>
      <c r="N711" s="53" t="str">
        <f t="shared" si="22"/>
        <v>Ne pas compléter</v>
      </c>
      <c r="O711" s="28" t="str">
        <f t="shared" si="23"/>
        <v>Ne pas compléter</v>
      </c>
      <c r="P711" s="28"/>
      <c r="Q711" s="28"/>
      <c r="R711" s="28"/>
      <c r="S711" s="28"/>
      <c r="T711" s="28"/>
      <c r="U711" s="57" t="str">
        <f>IF(ISNA(VLOOKUP(I711,'Base de données'!$G$26:$H$63,2,FALSE)),"Donnée automatique",VLOOKUP(I711,'Base de données'!$G$26:$H$63,2,FALSE))</f>
        <v>Donnée automatique</v>
      </c>
    </row>
    <row r="712" spans="1:21" x14ac:dyDescent="0.2">
      <c r="A712" s="27"/>
      <c r="B712" s="46"/>
      <c r="C712" s="28"/>
      <c r="D712" s="28"/>
      <c r="E712" s="28"/>
      <c r="F712" s="28"/>
      <c r="G712" s="54"/>
      <c r="H712" s="28"/>
      <c r="I712" s="28"/>
      <c r="J712" s="18" t="e">
        <f>VLOOKUP(I712,'Base de données'!$C$5:$E$46,2,FALSE)</f>
        <v>#N/A</v>
      </c>
      <c r="K712" s="44" t="str">
        <f>IF(ISNA(VLOOKUP(I712,'Base de données'!$C$5:$E$46,3,FALSE)),"Donnée automatique",VLOOKUP(I712,'Base de données'!$C$5:$E$46,3,FALSE))</f>
        <v>Donnée automatique</v>
      </c>
      <c r="L712" s="28"/>
      <c r="M712" s="53"/>
      <c r="N712" s="53" t="str">
        <f t="shared" si="22"/>
        <v>Ne pas compléter</v>
      </c>
      <c r="O712" s="28" t="str">
        <f t="shared" si="23"/>
        <v>Ne pas compléter</v>
      </c>
      <c r="P712" s="28"/>
      <c r="Q712" s="28"/>
      <c r="R712" s="28"/>
      <c r="S712" s="28"/>
      <c r="T712" s="28"/>
      <c r="U712" s="57" t="str">
        <f>IF(ISNA(VLOOKUP(I712,'Base de données'!$G$26:$H$63,2,FALSE)),"Donnée automatique",VLOOKUP(I712,'Base de données'!$G$26:$H$63,2,FALSE))</f>
        <v>Donnée automatique</v>
      </c>
    </row>
    <row r="713" spans="1:21" x14ac:dyDescent="0.2">
      <c r="A713" s="27"/>
      <c r="B713" s="46"/>
      <c r="C713" s="28"/>
      <c r="D713" s="28"/>
      <c r="E713" s="28"/>
      <c r="F713" s="28"/>
      <c r="G713" s="54"/>
      <c r="H713" s="28"/>
      <c r="I713" s="28"/>
      <c r="J713" s="18" t="e">
        <f>VLOOKUP(I713,'Base de données'!$C$5:$E$46,2,FALSE)</f>
        <v>#N/A</v>
      </c>
      <c r="K713" s="44" t="str">
        <f>IF(ISNA(VLOOKUP(I713,'Base de données'!$C$5:$E$46,3,FALSE)),"Donnée automatique",VLOOKUP(I713,'Base de données'!$C$5:$E$46,3,FALSE))</f>
        <v>Donnée automatique</v>
      </c>
      <c r="L713" s="28"/>
      <c r="M713" s="53"/>
      <c r="N713" s="53" t="str">
        <f t="shared" si="22"/>
        <v>Ne pas compléter</v>
      </c>
      <c r="O713" s="28" t="str">
        <f t="shared" si="23"/>
        <v>Ne pas compléter</v>
      </c>
      <c r="P713" s="28"/>
      <c r="Q713" s="28"/>
      <c r="R713" s="28"/>
      <c r="S713" s="28"/>
      <c r="T713" s="28"/>
      <c r="U713" s="57" t="str">
        <f>IF(ISNA(VLOOKUP(I713,'Base de données'!$G$26:$H$63,2,FALSE)),"Donnée automatique",VLOOKUP(I713,'Base de données'!$G$26:$H$63,2,FALSE))</f>
        <v>Donnée automatique</v>
      </c>
    </row>
    <row r="714" spans="1:21" x14ac:dyDescent="0.2">
      <c r="A714" s="27"/>
      <c r="B714" s="46"/>
      <c r="C714" s="28"/>
      <c r="D714" s="28"/>
      <c r="E714" s="28"/>
      <c r="F714" s="28"/>
      <c r="G714" s="54"/>
      <c r="H714" s="28"/>
      <c r="I714" s="28"/>
      <c r="J714" s="18" t="e">
        <f>VLOOKUP(I714,'Base de données'!$C$5:$E$46,2,FALSE)</f>
        <v>#N/A</v>
      </c>
      <c r="K714" s="44" t="str">
        <f>IF(ISNA(VLOOKUP(I714,'Base de données'!$C$5:$E$46,3,FALSE)),"Donnée automatique",VLOOKUP(I714,'Base de données'!$C$5:$E$46,3,FALSE))</f>
        <v>Donnée automatique</v>
      </c>
      <c r="L714" s="28"/>
      <c r="M714" s="53"/>
      <c r="N714" s="53" t="str">
        <f t="shared" si="22"/>
        <v>Ne pas compléter</v>
      </c>
      <c r="O714" s="28" t="str">
        <f t="shared" si="23"/>
        <v>Ne pas compléter</v>
      </c>
      <c r="P714" s="28"/>
      <c r="Q714" s="28"/>
      <c r="R714" s="28"/>
      <c r="S714" s="28"/>
      <c r="T714" s="28"/>
      <c r="U714" s="57" t="str">
        <f>IF(ISNA(VLOOKUP(I714,'Base de données'!$G$26:$H$63,2,FALSE)),"Donnée automatique",VLOOKUP(I714,'Base de données'!$G$26:$H$63,2,FALSE))</f>
        <v>Donnée automatique</v>
      </c>
    </row>
    <row r="715" spans="1:21" x14ac:dyDescent="0.2">
      <c r="A715" s="27"/>
      <c r="B715" s="46"/>
      <c r="C715" s="28"/>
      <c r="D715" s="28"/>
      <c r="E715" s="28"/>
      <c r="F715" s="28"/>
      <c r="G715" s="54"/>
      <c r="H715" s="28"/>
      <c r="I715" s="28"/>
      <c r="J715" s="18" t="e">
        <f>VLOOKUP(I715,'Base de données'!$C$5:$E$46,2,FALSE)</f>
        <v>#N/A</v>
      </c>
      <c r="K715" s="44" t="str">
        <f>IF(ISNA(VLOOKUP(I715,'Base de données'!$C$5:$E$46,3,FALSE)),"Donnée automatique",VLOOKUP(I715,'Base de données'!$C$5:$E$46,3,FALSE))</f>
        <v>Donnée automatique</v>
      </c>
      <c r="L715" s="28"/>
      <c r="M715" s="53"/>
      <c r="N715" s="53" t="str">
        <f t="shared" si="22"/>
        <v>Ne pas compléter</v>
      </c>
      <c r="O715" s="28" t="str">
        <f t="shared" si="23"/>
        <v>Ne pas compléter</v>
      </c>
      <c r="P715" s="28"/>
      <c r="Q715" s="28"/>
      <c r="R715" s="28"/>
      <c r="S715" s="28"/>
      <c r="T715" s="28"/>
      <c r="U715" s="57" t="str">
        <f>IF(ISNA(VLOOKUP(I715,'Base de données'!$G$26:$H$63,2,FALSE)),"Donnée automatique",VLOOKUP(I715,'Base de données'!$G$26:$H$63,2,FALSE))</f>
        <v>Donnée automatique</v>
      </c>
    </row>
    <row r="716" spans="1:21" x14ac:dyDescent="0.2">
      <c r="A716" s="27"/>
      <c r="B716" s="46"/>
      <c r="C716" s="28"/>
      <c r="D716" s="28"/>
      <c r="E716" s="28"/>
      <c r="F716" s="28"/>
      <c r="G716" s="54"/>
      <c r="H716" s="28"/>
      <c r="I716" s="28"/>
      <c r="J716" s="18" t="e">
        <f>VLOOKUP(I716,'Base de données'!$C$5:$E$46,2,FALSE)</f>
        <v>#N/A</v>
      </c>
      <c r="K716" s="44" t="str">
        <f>IF(ISNA(VLOOKUP(I716,'Base de données'!$C$5:$E$46,3,FALSE)),"Donnée automatique",VLOOKUP(I716,'Base de données'!$C$5:$E$46,3,FALSE))</f>
        <v>Donnée automatique</v>
      </c>
      <c r="L716" s="28"/>
      <c r="M716" s="53"/>
      <c r="N716" s="53" t="str">
        <f t="shared" si="22"/>
        <v>Ne pas compléter</v>
      </c>
      <c r="O716" s="28" t="str">
        <f t="shared" si="23"/>
        <v>Ne pas compléter</v>
      </c>
      <c r="P716" s="28"/>
      <c r="Q716" s="28"/>
      <c r="R716" s="28"/>
      <c r="S716" s="28"/>
      <c r="T716" s="28"/>
      <c r="U716" s="57" t="str">
        <f>IF(ISNA(VLOOKUP(I716,'Base de données'!$G$26:$H$63,2,FALSE)),"Donnée automatique",VLOOKUP(I716,'Base de données'!$G$26:$H$63,2,FALSE))</f>
        <v>Donnée automatique</v>
      </c>
    </row>
    <row r="717" spans="1:21" x14ac:dyDescent="0.2">
      <c r="A717" s="27"/>
      <c r="B717" s="46"/>
      <c r="C717" s="28"/>
      <c r="D717" s="28"/>
      <c r="E717" s="28"/>
      <c r="F717" s="28"/>
      <c r="G717" s="54"/>
      <c r="H717" s="28"/>
      <c r="I717" s="28"/>
      <c r="J717" s="18" t="e">
        <f>VLOOKUP(I717,'Base de données'!$C$5:$E$46,2,FALSE)</f>
        <v>#N/A</v>
      </c>
      <c r="K717" s="44" t="str">
        <f>IF(ISNA(VLOOKUP(I717,'Base de données'!$C$5:$E$46,3,FALSE)),"Donnée automatique",VLOOKUP(I717,'Base de données'!$C$5:$E$46,3,FALSE))</f>
        <v>Donnée automatique</v>
      </c>
      <c r="L717" s="28"/>
      <c r="M717" s="53"/>
      <c r="N717" s="53" t="str">
        <f t="shared" si="22"/>
        <v>Ne pas compléter</v>
      </c>
      <c r="O717" s="28" t="str">
        <f t="shared" si="23"/>
        <v>Ne pas compléter</v>
      </c>
      <c r="P717" s="28"/>
      <c r="Q717" s="28"/>
      <c r="R717" s="28"/>
      <c r="S717" s="28"/>
      <c r="T717" s="28"/>
      <c r="U717" s="57" t="str">
        <f>IF(ISNA(VLOOKUP(I717,'Base de données'!$G$26:$H$63,2,FALSE)),"Donnée automatique",VLOOKUP(I717,'Base de données'!$G$26:$H$63,2,FALSE))</f>
        <v>Donnée automatique</v>
      </c>
    </row>
    <row r="718" spans="1:21" x14ac:dyDescent="0.2">
      <c r="A718" s="27"/>
      <c r="B718" s="46"/>
      <c r="C718" s="28"/>
      <c r="D718" s="28"/>
      <c r="E718" s="28"/>
      <c r="F718" s="28"/>
      <c r="G718" s="54"/>
      <c r="H718" s="28"/>
      <c r="I718" s="28"/>
      <c r="J718" s="18" t="e">
        <f>VLOOKUP(I718,'Base de données'!$C$5:$E$46,2,FALSE)</f>
        <v>#N/A</v>
      </c>
      <c r="K718" s="44" t="str">
        <f>IF(ISNA(VLOOKUP(I718,'Base de données'!$C$5:$E$46,3,FALSE)),"Donnée automatique",VLOOKUP(I718,'Base de données'!$C$5:$E$46,3,FALSE))</f>
        <v>Donnée automatique</v>
      </c>
      <c r="L718" s="28"/>
      <c r="M718" s="53"/>
      <c r="N718" s="53" t="str">
        <f t="shared" si="22"/>
        <v>Ne pas compléter</v>
      </c>
      <c r="O718" s="28" t="str">
        <f t="shared" si="23"/>
        <v>Ne pas compléter</v>
      </c>
      <c r="P718" s="28"/>
      <c r="Q718" s="28"/>
      <c r="R718" s="28"/>
      <c r="S718" s="28"/>
      <c r="T718" s="28"/>
      <c r="U718" s="57" t="str">
        <f>IF(ISNA(VLOOKUP(I718,'Base de données'!$G$26:$H$63,2,FALSE)),"Donnée automatique",VLOOKUP(I718,'Base de données'!$G$26:$H$63,2,FALSE))</f>
        <v>Donnée automatique</v>
      </c>
    </row>
    <row r="719" spans="1:21" x14ac:dyDescent="0.2">
      <c r="A719" s="27"/>
      <c r="B719" s="46"/>
      <c r="C719" s="28"/>
      <c r="D719" s="28"/>
      <c r="E719" s="28"/>
      <c r="F719" s="28"/>
      <c r="G719" s="54"/>
      <c r="H719" s="28"/>
      <c r="I719" s="28"/>
      <c r="J719" s="18" t="e">
        <f>VLOOKUP(I719,'Base de données'!$C$5:$E$46,2,FALSE)</f>
        <v>#N/A</v>
      </c>
      <c r="K719" s="44" t="str">
        <f>IF(ISNA(VLOOKUP(I719,'Base de données'!$C$5:$E$46,3,FALSE)),"Donnée automatique",VLOOKUP(I719,'Base de données'!$C$5:$E$46,3,FALSE))</f>
        <v>Donnée automatique</v>
      </c>
      <c r="L719" s="28"/>
      <c r="M719" s="53"/>
      <c r="N719" s="53" t="str">
        <f t="shared" si="22"/>
        <v>Ne pas compléter</v>
      </c>
      <c r="O719" s="28" t="str">
        <f t="shared" si="23"/>
        <v>Ne pas compléter</v>
      </c>
      <c r="P719" s="28"/>
      <c r="Q719" s="28"/>
      <c r="R719" s="28"/>
      <c r="S719" s="28"/>
      <c r="T719" s="28"/>
      <c r="U719" s="57" t="str">
        <f>IF(ISNA(VLOOKUP(I719,'Base de données'!$G$26:$H$63,2,FALSE)),"Donnée automatique",VLOOKUP(I719,'Base de données'!$G$26:$H$63,2,FALSE))</f>
        <v>Donnée automatique</v>
      </c>
    </row>
    <row r="720" spans="1:21" x14ac:dyDescent="0.2">
      <c r="A720" s="27"/>
      <c r="B720" s="46"/>
      <c r="C720" s="28"/>
      <c r="D720" s="28"/>
      <c r="E720" s="28"/>
      <c r="F720" s="28"/>
      <c r="G720" s="54"/>
      <c r="H720" s="28"/>
      <c r="I720" s="28"/>
      <c r="J720" s="18" t="e">
        <f>VLOOKUP(I720,'Base de données'!$C$5:$E$46,2,FALSE)</f>
        <v>#N/A</v>
      </c>
      <c r="K720" s="44" t="str">
        <f>IF(ISNA(VLOOKUP(I720,'Base de données'!$C$5:$E$46,3,FALSE)),"Donnée automatique",VLOOKUP(I720,'Base de données'!$C$5:$E$46,3,FALSE))</f>
        <v>Donnée automatique</v>
      </c>
      <c r="L720" s="28"/>
      <c r="M720" s="53"/>
      <c r="N720" s="53" t="str">
        <f t="shared" si="22"/>
        <v>Ne pas compléter</v>
      </c>
      <c r="O720" s="28" t="str">
        <f t="shared" si="23"/>
        <v>Ne pas compléter</v>
      </c>
      <c r="P720" s="28"/>
      <c r="Q720" s="28"/>
      <c r="R720" s="28"/>
      <c r="S720" s="28"/>
      <c r="T720" s="28"/>
      <c r="U720" s="57" t="str">
        <f>IF(ISNA(VLOOKUP(I720,'Base de données'!$G$26:$H$63,2,FALSE)),"Donnée automatique",VLOOKUP(I720,'Base de données'!$G$26:$H$63,2,FALSE))</f>
        <v>Donnée automatique</v>
      </c>
    </row>
    <row r="721" spans="1:21" x14ac:dyDescent="0.2">
      <c r="A721" s="27"/>
      <c r="B721" s="46"/>
      <c r="C721" s="28"/>
      <c r="D721" s="28"/>
      <c r="E721" s="28"/>
      <c r="F721" s="28"/>
      <c r="G721" s="54"/>
      <c r="H721" s="28"/>
      <c r="I721" s="28"/>
      <c r="J721" s="18" t="e">
        <f>VLOOKUP(I721,'Base de données'!$C$5:$E$46,2,FALSE)</f>
        <v>#N/A</v>
      </c>
      <c r="K721" s="44" t="str">
        <f>IF(ISNA(VLOOKUP(I721,'Base de données'!$C$5:$E$46,3,FALSE)),"Donnée automatique",VLOOKUP(I721,'Base de données'!$C$5:$E$46,3,FALSE))</f>
        <v>Donnée automatique</v>
      </c>
      <c r="L721" s="28"/>
      <c r="M721" s="53"/>
      <c r="N721" s="53" t="str">
        <f t="shared" si="22"/>
        <v>Ne pas compléter</v>
      </c>
      <c r="O721" s="28" t="str">
        <f t="shared" si="23"/>
        <v>Ne pas compléter</v>
      </c>
      <c r="P721" s="28"/>
      <c r="Q721" s="28"/>
      <c r="R721" s="28"/>
      <c r="S721" s="28"/>
      <c r="T721" s="28"/>
      <c r="U721" s="57" t="str">
        <f>IF(ISNA(VLOOKUP(I721,'Base de données'!$G$26:$H$63,2,FALSE)),"Donnée automatique",VLOOKUP(I721,'Base de données'!$G$26:$H$63,2,FALSE))</f>
        <v>Donnée automatique</v>
      </c>
    </row>
    <row r="722" spans="1:21" x14ac:dyDescent="0.2">
      <c r="A722" s="27"/>
      <c r="B722" s="46"/>
      <c r="C722" s="28"/>
      <c r="D722" s="28"/>
      <c r="E722" s="28"/>
      <c r="F722" s="28"/>
      <c r="G722" s="54"/>
      <c r="H722" s="28"/>
      <c r="I722" s="28"/>
      <c r="J722" s="18" t="e">
        <f>VLOOKUP(I722,'Base de données'!$C$5:$E$46,2,FALSE)</f>
        <v>#N/A</v>
      </c>
      <c r="K722" s="44" t="str">
        <f>IF(ISNA(VLOOKUP(I722,'Base de données'!$C$5:$E$46,3,FALSE)),"Donnée automatique",VLOOKUP(I722,'Base de données'!$C$5:$E$46,3,FALSE))</f>
        <v>Donnée automatique</v>
      </c>
      <c r="L722" s="28"/>
      <c r="M722" s="53"/>
      <c r="N722" s="53" t="str">
        <f t="shared" si="22"/>
        <v>Ne pas compléter</v>
      </c>
      <c r="O722" s="28" t="str">
        <f t="shared" si="23"/>
        <v>Ne pas compléter</v>
      </c>
      <c r="P722" s="28"/>
      <c r="Q722" s="28"/>
      <c r="R722" s="28"/>
      <c r="S722" s="28"/>
      <c r="T722" s="28"/>
      <c r="U722" s="57" t="str">
        <f>IF(ISNA(VLOOKUP(I722,'Base de données'!$G$26:$H$63,2,FALSE)),"Donnée automatique",VLOOKUP(I722,'Base de données'!$G$26:$H$63,2,FALSE))</f>
        <v>Donnée automatique</v>
      </c>
    </row>
    <row r="723" spans="1:21" x14ac:dyDescent="0.2">
      <c r="A723" s="27"/>
      <c r="B723" s="46"/>
      <c r="C723" s="28"/>
      <c r="D723" s="28"/>
      <c r="E723" s="28"/>
      <c r="F723" s="28"/>
      <c r="G723" s="54"/>
      <c r="H723" s="28"/>
      <c r="I723" s="28"/>
      <c r="J723" s="18" t="e">
        <f>VLOOKUP(I723,'Base de données'!$C$5:$E$46,2,FALSE)</f>
        <v>#N/A</v>
      </c>
      <c r="K723" s="44" t="str">
        <f>IF(ISNA(VLOOKUP(I723,'Base de données'!$C$5:$E$46,3,FALSE)),"Donnée automatique",VLOOKUP(I723,'Base de données'!$C$5:$E$46,3,FALSE))</f>
        <v>Donnée automatique</v>
      </c>
      <c r="L723" s="28"/>
      <c r="M723" s="53"/>
      <c r="N723" s="53" t="str">
        <f t="shared" ref="N723:N786" si="24">IF(F723&lt;&gt;0,"A compléter","Ne pas compléter")</f>
        <v>Ne pas compléter</v>
      </c>
      <c r="O723" s="28" t="str">
        <f t="shared" ref="O723:O786" si="25">IF(OR(I723=565,I723=566,I723=584,I723=587,I723=590,I723=591,I723=592),"Compléter si applicable","Ne pas compléter")</f>
        <v>Ne pas compléter</v>
      </c>
      <c r="P723" s="28"/>
      <c r="Q723" s="28"/>
      <c r="R723" s="28"/>
      <c r="S723" s="28"/>
      <c r="T723" s="28"/>
      <c r="U723" s="57" t="str">
        <f>IF(ISNA(VLOOKUP(I723,'Base de données'!$G$26:$H$63,2,FALSE)),"Donnée automatique",VLOOKUP(I723,'Base de données'!$G$26:$H$63,2,FALSE))</f>
        <v>Donnée automatique</v>
      </c>
    </row>
    <row r="724" spans="1:21" x14ac:dyDescent="0.2">
      <c r="A724" s="27"/>
      <c r="B724" s="46"/>
      <c r="C724" s="28"/>
      <c r="D724" s="28"/>
      <c r="E724" s="28"/>
      <c r="F724" s="28"/>
      <c r="G724" s="54"/>
      <c r="H724" s="28"/>
      <c r="I724" s="28"/>
      <c r="J724" s="18" t="e">
        <f>VLOOKUP(I724,'Base de données'!$C$5:$E$46,2,FALSE)</f>
        <v>#N/A</v>
      </c>
      <c r="K724" s="44" t="str">
        <f>IF(ISNA(VLOOKUP(I724,'Base de données'!$C$5:$E$46,3,FALSE)),"Donnée automatique",VLOOKUP(I724,'Base de données'!$C$5:$E$46,3,FALSE))</f>
        <v>Donnée automatique</v>
      </c>
      <c r="L724" s="28"/>
      <c r="M724" s="53"/>
      <c r="N724" s="53" t="str">
        <f t="shared" si="24"/>
        <v>Ne pas compléter</v>
      </c>
      <c r="O724" s="28" t="str">
        <f t="shared" si="25"/>
        <v>Ne pas compléter</v>
      </c>
      <c r="P724" s="28"/>
      <c r="Q724" s="28"/>
      <c r="R724" s="28"/>
      <c r="S724" s="28"/>
      <c r="T724" s="28"/>
      <c r="U724" s="57" t="str">
        <f>IF(ISNA(VLOOKUP(I724,'Base de données'!$G$26:$H$63,2,FALSE)),"Donnée automatique",VLOOKUP(I724,'Base de données'!$G$26:$H$63,2,FALSE))</f>
        <v>Donnée automatique</v>
      </c>
    </row>
    <row r="725" spans="1:21" x14ac:dyDescent="0.2">
      <c r="A725" s="27"/>
      <c r="B725" s="46"/>
      <c r="C725" s="28"/>
      <c r="D725" s="28"/>
      <c r="E725" s="28"/>
      <c r="F725" s="28"/>
      <c r="G725" s="54"/>
      <c r="H725" s="28"/>
      <c r="I725" s="28"/>
      <c r="J725" s="18" t="e">
        <f>VLOOKUP(I725,'Base de données'!$C$5:$E$46,2,FALSE)</f>
        <v>#N/A</v>
      </c>
      <c r="K725" s="44" t="str">
        <f>IF(ISNA(VLOOKUP(I725,'Base de données'!$C$5:$E$46,3,FALSE)),"Donnée automatique",VLOOKUP(I725,'Base de données'!$C$5:$E$46,3,FALSE))</f>
        <v>Donnée automatique</v>
      </c>
      <c r="L725" s="28"/>
      <c r="M725" s="53"/>
      <c r="N725" s="53" t="str">
        <f t="shared" si="24"/>
        <v>Ne pas compléter</v>
      </c>
      <c r="O725" s="28" t="str">
        <f t="shared" si="25"/>
        <v>Ne pas compléter</v>
      </c>
      <c r="P725" s="28"/>
      <c r="Q725" s="28"/>
      <c r="R725" s="28"/>
      <c r="S725" s="28"/>
      <c r="T725" s="28"/>
      <c r="U725" s="57" t="str">
        <f>IF(ISNA(VLOOKUP(I725,'Base de données'!$G$26:$H$63,2,FALSE)),"Donnée automatique",VLOOKUP(I725,'Base de données'!$G$26:$H$63,2,FALSE))</f>
        <v>Donnée automatique</v>
      </c>
    </row>
    <row r="726" spans="1:21" x14ac:dyDescent="0.2">
      <c r="A726" s="27"/>
      <c r="B726" s="46"/>
      <c r="C726" s="28"/>
      <c r="D726" s="28"/>
      <c r="E726" s="28"/>
      <c r="F726" s="28"/>
      <c r="G726" s="54"/>
      <c r="H726" s="28"/>
      <c r="I726" s="28"/>
      <c r="J726" s="18" t="e">
        <f>VLOOKUP(I726,'Base de données'!$C$5:$E$46,2,FALSE)</f>
        <v>#N/A</v>
      </c>
      <c r="K726" s="44" t="str">
        <f>IF(ISNA(VLOOKUP(I726,'Base de données'!$C$5:$E$46,3,FALSE)),"Donnée automatique",VLOOKUP(I726,'Base de données'!$C$5:$E$46,3,FALSE))</f>
        <v>Donnée automatique</v>
      </c>
      <c r="L726" s="28"/>
      <c r="M726" s="53"/>
      <c r="N726" s="53" t="str">
        <f t="shared" si="24"/>
        <v>Ne pas compléter</v>
      </c>
      <c r="O726" s="28" t="str">
        <f t="shared" si="25"/>
        <v>Ne pas compléter</v>
      </c>
      <c r="P726" s="28"/>
      <c r="Q726" s="28"/>
      <c r="R726" s="28"/>
      <c r="S726" s="28"/>
      <c r="T726" s="28"/>
      <c r="U726" s="57" t="str">
        <f>IF(ISNA(VLOOKUP(I726,'Base de données'!$G$26:$H$63,2,FALSE)),"Donnée automatique",VLOOKUP(I726,'Base de données'!$G$26:$H$63,2,FALSE))</f>
        <v>Donnée automatique</v>
      </c>
    </row>
    <row r="727" spans="1:21" x14ac:dyDescent="0.2">
      <c r="A727" s="27"/>
      <c r="B727" s="46"/>
      <c r="C727" s="28"/>
      <c r="D727" s="28"/>
      <c r="E727" s="28"/>
      <c r="F727" s="28"/>
      <c r="G727" s="54"/>
      <c r="H727" s="28"/>
      <c r="I727" s="28"/>
      <c r="J727" s="18" t="e">
        <f>VLOOKUP(I727,'Base de données'!$C$5:$E$46,2,FALSE)</f>
        <v>#N/A</v>
      </c>
      <c r="K727" s="44" t="str">
        <f>IF(ISNA(VLOOKUP(I727,'Base de données'!$C$5:$E$46,3,FALSE)),"Donnée automatique",VLOOKUP(I727,'Base de données'!$C$5:$E$46,3,FALSE))</f>
        <v>Donnée automatique</v>
      </c>
      <c r="L727" s="28"/>
      <c r="M727" s="53"/>
      <c r="N727" s="53" t="str">
        <f t="shared" si="24"/>
        <v>Ne pas compléter</v>
      </c>
      <c r="O727" s="28" t="str">
        <f t="shared" si="25"/>
        <v>Ne pas compléter</v>
      </c>
      <c r="P727" s="28"/>
      <c r="Q727" s="28"/>
      <c r="R727" s="28"/>
      <c r="S727" s="28"/>
      <c r="T727" s="28"/>
      <c r="U727" s="57" t="str">
        <f>IF(ISNA(VLOOKUP(I727,'Base de données'!$G$26:$H$63,2,FALSE)),"Donnée automatique",VLOOKUP(I727,'Base de données'!$G$26:$H$63,2,FALSE))</f>
        <v>Donnée automatique</v>
      </c>
    </row>
    <row r="728" spans="1:21" x14ac:dyDescent="0.2">
      <c r="A728" s="27"/>
      <c r="B728" s="46"/>
      <c r="C728" s="28"/>
      <c r="D728" s="28"/>
      <c r="E728" s="28"/>
      <c r="F728" s="28"/>
      <c r="G728" s="54"/>
      <c r="H728" s="28"/>
      <c r="I728" s="28"/>
      <c r="J728" s="18" t="e">
        <f>VLOOKUP(I728,'Base de données'!$C$5:$E$46,2,FALSE)</f>
        <v>#N/A</v>
      </c>
      <c r="K728" s="44" t="str">
        <f>IF(ISNA(VLOOKUP(I728,'Base de données'!$C$5:$E$46,3,FALSE)),"Donnée automatique",VLOOKUP(I728,'Base de données'!$C$5:$E$46,3,FALSE))</f>
        <v>Donnée automatique</v>
      </c>
      <c r="L728" s="28"/>
      <c r="M728" s="53"/>
      <c r="N728" s="53" t="str">
        <f t="shared" si="24"/>
        <v>Ne pas compléter</v>
      </c>
      <c r="O728" s="28" t="str">
        <f t="shared" si="25"/>
        <v>Ne pas compléter</v>
      </c>
      <c r="P728" s="28"/>
      <c r="Q728" s="28"/>
      <c r="R728" s="28"/>
      <c r="S728" s="28"/>
      <c r="T728" s="28"/>
      <c r="U728" s="57" t="str">
        <f>IF(ISNA(VLOOKUP(I728,'Base de données'!$G$26:$H$63,2,FALSE)),"Donnée automatique",VLOOKUP(I728,'Base de données'!$G$26:$H$63,2,FALSE))</f>
        <v>Donnée automatique</v>
      </c>
    </row>
    <row r="729" spans="1:21" x14ac:dyDescent="0.2">
      <c r="A729" s="27"/>
      <c r="B729" s="46"/>
      <c r="C729" s="28"/>
      <c r="D729" s="28"/>
      <c r="E729" s="28"/>
      <c r="F729" s="28"/>
      <c r="G729" s="54"/>
      <c r="H729" s="28"/>
      <c r="I729" s="28"/>
      <c r="J729" s="18" t="e">
        <f>VLOOKUP(I729,'Base de données'!$C$5:$E$46,2,FALSE)</f>
        <v>#N/A</v>
      </c>
      <c r="K729" s="44" t="str">
        <f>IF(ISNA(VLOOKUP(I729,'Base de données'!$C$5:$E$46,3,FALSE)),"Donnée automatique",VLOOKUP(I729,'Base de données'!$C$5:$E$46,3,FALSE))</f>
        <v>Donnée automatique</v>
      </c>
      <c r="L729" s="28"/>
      <c r="M729" s="53"/>
      <c r="N729" s="53" t="str">
        <f t="shared" si="24"/>
        <v>Ne pas compléter</v>
      </c>
      <c r="O729" s="28" t="str">
        <f t="shared" si="25"/>
        <v>Ne pas compléter</v>
      </c>
      <c r="P729" s="28"/>
      <c r="Q729" s="28"/>
      <c r="R729" s="28"/>
      <c r="S729" s="28"/>
      <c r="T729" s="28"/>
      <c r="U729" s="57" t="str">
        <f>IF(ISNA(VLOOKUP(I729,'Base de données'!$G$26:$H$63,2,FALSE)),"Donnée automatique",VLOOKUP(I729,'Base de données'!$G$26:$H$63,2,FALSE))</f>
        <v>Donnée automatique</v>
      </c>
    </row>
    <row r="730" spans="1:21" x14ac:dyDescent="0.2">
      <c r="A730" s="27"/>
      <c r="B730" s="46"/>
      <c r="C730" s="28"/>
      <c r="D730" s="28"/>
      <c r="E730" s="28"/>
      <c r="F730" s="28"/>
      <c r="G730" s="54"/>
      <c r="H730" s="28"/>
      <c r="I730" s="28"/>
      <c r="J730" s="18" t="e">
        <f>VLOOKUP(I730,'Base de données'!$C$5:$E$46,2,FALSE)</f>
        <v>#N/A</v>
      </c>
      <c r="K730" s="44" t="str">
        <f>IF(ISNA(VLOOKUP(I730,'Base de données'!$C$5:$E$46,3,FALSE)),"Donnée automatique",VLOOKUP(I730,'Base de données'!$C$5:$E$46,3,FALSE))</f>
        <v>Donnée automatique</v>
      </c>
      <c r="L730" s="28"/>
      <c r="M730" s="53"/>
      <c r="N730" s="53" t="str">
        <f t="shared" si="24"/>
        <v>Ne pas compléter</v>
      </c>
      <c r="O730" s="28" t="str">
        <f t="shared" si="25"/>
        <v>Ne pas compléter</v>
      </c>
      <c r="P730" s="28"/>
      <c r="Q730" s="28"/>
      <c r="R730" s="28"/>
      <c r="S730" s="28"/>
      <c r="T730" s="28"/>
      <c r="U730" s="57" t="str">
        <f>IF(ISNA(VLOOKUP(I730,'Base de données'!$G$26:$H$63,2,FALSE)),"Donnée automatique",VLOOKUP(I730,'Base de données'!$G$26:$H$63,2,FALSE))</f>
        <v>Donnée automatique</v>
      </c>
    </row>
    <row r="731" spans="1:21" x14ac:dyDescent="0.2">
      <c r="A731" s="27"/>
      <c r="B731" s="46"/>
      <c r="C731" s="28"/>
      <c r="D731" s="28"/>
      <c r="E731" s="28"/>
      <c r="F731" s="28"/>
      <c r="G731" s="54"/>
      <c r="H731" s="28"/>
      <c r="I731" s="28"/>
      <c r="J731" s="18" t="e">
        <f>VLOOKUP(I731,'Base de données'!$C$5:$E$46,2,FALSE)</f>
        <v>#N/A</v>
      </c>
      <c r="K731" s="44" t="str">
        <f>IF(ISNA(VLOOKUP(I731,'Base de données'!$C$5:$E$46,3,FALSE)),"Donnée automatique",VLOOKUP(I731,'Base de données'!$C$5:$E$46,3,FALSE))</f>
        <v>Donnée automatique</v>
      </c>
      <c r="L731" s="28"/>
      <c r="M731" s="53"/>
      <c r="N731" s="53" t="str">
        <f t="shared" si="24"/>
        <v>Ne pas compléter</v>
      </c>
      <c r="O731" s="28" t="str">
        <f t="shared" si="25"/>
        <v>Ne pas compléter</v>
      </c>
      <c r="P731" s="28"/>
      <c r="Q731" s="28"/>
      <c r="R731" s="28"/>
      <c r="S731" s="28"/>
      <c r="T731" s="28"/>
      <c r="U731" s="57" t="str">
        <f>IF(ISNA(VLOOKUP(I731,'Base de données'!$G$26:$H$63,2,FALSE)),"Donnée automatique",VLOOKUP(I731,'Base de données'!$G$26:$H$63,2,FALSE))</f>
        <v>Donnée automatique</v>
      </c>
    </row>
    <row r="732" spans="1:21" x14ac:dyDescent="0.2">
      <c r="A732" s="27"/>
      <c r="B732" s="46"/>
      <c r="C732" s="28"/>
      <c r="D732" s="28"/>
      <c r="E732" s="28"/>
      <c r="F732" s="28"/>
      <c r="G732" s="54"/>
      <c r="H732" s="28"/>
      <c r="I732" s="28"/>
      <c r="J732" s="18" t="e">
        <f>VLOOKUP(I732,'Base de données'!$C$5:$E$46,2,FALSE)</f>
        <v>#N/A</v>
      </c>
      <c r="K732" s="44" t="str">
        <f>IF(ISNA(VLOOKUP(I732,'Base de données'!$C$5:$E$46,3,FALSE)),"Donnée automatique",VLOOKUP(I732,'Base de données'!$C$5:$E$46,3,FALSE))</f>
        <v>Donnée automatique</v>
      </c>
      <c r="L732" s="28"/>
      <c r="M732" s="53"/>
      <c r="N732" s="53" t="str">
        <f t="shared" si="24"/>
        <v>Ne pas compléter</v>
      </c>
      <c r="O732" s="28" t="str">
        <f t="shared" si="25"/>
        <v>Ne pas compléter</v>
      </c>
      <c r="P732" s="28"/>
      <c r="Q732" s="28"/>
      <c r="R732" s="28"/>
      <c r="S732" s="28"/>
      <c r="T732" s="28"/>
      <c r="U732" s="57" t="str">
        <f>IF(ISNA(VLOOKUP(I732,'Base de données'!$G$26:$H$63,2,FALSE)),"Donnée automatique",VLOOKUP(I732,'Base de données'!$G$26:$H$63,2,FALSE))</f>
        <v>Donnée automatique</v>
      </c>
    </row>
    <row r="733" spans="1:21" x14ac:dyDescent="0.2">
      <c r="A733" s="27"/>
      <c r="B733" s="46"/>
      <c r="C733" s="28"/>
      <c r="D733" s="28"/>
      <c r="E733" s="28"/>
      <c r="F733" s="28"/>
      <c r="G733" s="54"/>
      <c r="H733" s="28"/>
      <c r="I733" s="28"/>
      <c r="J733" s="18" t="e">
        <f>VLOOKUP(I733,'Base de données'!$C$5:$E$46,2,FALSE)</f>
        <v>#N/A</v>
      </c>
      <c r="K733" s="44" t="str">
        <f>IF(ISNA(VLOOKUP(I733,'Base de données'!$C$5:$E$46,3,FALSE)),"Donnée automatique",VLOOKUP(I733,'Base de données'!$C$5:$E$46,3,FALSE))</f>
        <v>Donnée automatique</v>
      </c>
      <c r="L733" s="28"/>
      <c r="M733" s="53"/>
      <c r="N733" s="53" t="str">
        <f t="shared" si="24"/>
        <v>Ne pas compléter</v>
      </c>
      <c r="O733" s="28" t="str">
        <f t="shared" si="25"/>
        <v>Ne pas compléter</v>
      </c>
      <c r="P733" s="28"/>
      <c r="Q733" s="28"/>
      <c r="R733" s="28"/>
      <c r="S733" s="28"/>
      <c r="T733" s="28"/>
      <c r="U733" s="57" t="str">
        <f>IF(ISNA(VLOOKUP(I733,'Base de données'!$G$26:$H$63,2,FALSE)),"Donnée automatique",VLOOKUP(I733,'Base de données'!$G$26:$H$63,2,FALSE))</f>
        <v>Donnée automatique</v>
      </c>
    </row>
    <row r="734" spans="1:21" x14ac:dyDescent="0.2">
      <c r="A734" s="27"/>
      <c r="B734" s="46"/>
      <c r="C734" s="28"/>
      <c r="D734" s="28"/>
      <c r="E734" s="28"/>
      <c r="F734" s="28"/>
      <c r="G734" s="54"/>
      <c r="H734" s="28"/>
      <c r="I734" s="28"/>
      <c r="J734" s="18" t="e">
        <f>VLOOKUP(I734,'Base de données'!$C$5:$E$46,2,FALSE)</f>
        <v>#N/A</v>
      </c>
      <c r="K734" s="44" t="str">
        <f>IF(ISNA(VLOOKUP(I734,'Base de données'!$C$5:$E$46,3,FALSE)),"Donnée automatique",VLOOKUP(I734,'Base de données'!$C$5:$E$46,3,FALSE))</f>
        <v>Donnée automatique</v>
      </c>
      <c r="L734" s="28"/>
      <c r="M734" s="53"/>
      <c r="N734" s="53" t="str">
        <f t="shared" si="24"/>
        <v>Ne pas compléter</v>
      </c>
      <c r="O734" s="28" t="str">
        <f t="shared" si="25"/>
        <v>Ne pas compléter</v>
      </c>
      <c r="P734" s="28"/>
      <c r="Q734" s="28"/>
      <c r="R734" s="28"/>
      <c r="S734" s="28"/>
      <c r="T734" s="28"/>
      <c r="U734" s="57" t="str">
        <f>IF(ISNA(VLOOKUP(I734,'Base de données'!$G$26:$H$63,2,FALSE)),"Donnée automatique",VLOOKUP(I734,'Base de données'!$G$26:$H$63,2,FALSE))</f>
        <v>Donnée automatique</v>
      </c>
    </row>
    <row r="735" spans="1:21" x14ac:dyDescent="0.2">
      <c r="A735" s="27"/>
      <c r="B735" s="46"/>
      <c r="C735" s="28"/>
      <c r="D735" s="28"/>
      <c r="E735" s="28"/>
      <c r="F735" s="28"/>
      <c r="G735" s="54"/>
      <c r="H735" s="28"/>
      <c r="I735" s="28"/>
      <c r="J735" s="18" t="e">
        <f>VLOOKUP(I735,'Base de données'!$C$5:$E$46,2,FALSE)</f>
        <v>#N/A</v>
      </c>
      <c r="K735" s="44" t="str">
        <f>IF(ISNA(VLOOKUP(I735,'Base de données'!$C$5:$E$46,3,FALSE)),"Donnée automatique",VLOOKUP(I735,'Base de données'!$C$5:$E$46,3,FALSE))</f>
        <v>Donnée automatique</v>
      </c>
      <c r="L735" s="28"/>
      <c r="M735" s="53"/>
      <c r="N735" s="53" t="str">
        <f t="shared" si="24"/>
        <v>Ne pas compléter</v>
      </c>
      <c r="O735" s="28" t="str">
        <f t="shared" si="25"/>
        <v>Ne pas compléter</v>
      </c>
      <c r="P735" s="28"/>
      <c r="Q735" s="28"/>
      <c r="R735" s="28"/>
      <c r="S735" s="28"/>
      <c r="T735" s="28"/>
      <c r="U735" s="57" t="str">
        <f>IF(ISNA(VLOOKUP(I735,'Base de données'!$G$26:$H$63,2,FALSE)),"Donnée automatique",VLOOKUP(I735,'Base de données'!$G$26:$H$63,2,FALSE))</f>
        <v>Donnée automatique</v>
      </c>
    </row>
    <row r="736" spans="1:21" x14ac:dyDescent="0.2">
      <c r="A736" s="27"/>
      <c r="B736" s="46"/>
      <c r="C736" s="28"/>
      <c r="D736" s="28"/>
      <c r="E736" s="28"/>
      <c r="F736" s="28"/>
      <c r="G736" s="54"/>
      <c r="H736" s="28"/>
      <c r="I736" s="28"/>
      <c r="J736" s="18" t="e">
        <f>VLOOKUP(I736,'Base de données'!$C$5:$E$46,2,FALSE)</f>
        <v>#N/A</v>
      </c>
      <c r="K736" s="44" t="str">
        <f>IF(ISNA(VLOOKUP(I736,'Base de données'!$C$5:$E$46,3,FALSE)),"Donnée automatique",VLOOKUP(I736,'Base de données'!$C$5:$E$46,3,FALSE))</f>
        <v>Donnée automatique</v>
      </c>
      <c r="L736" s="28"/>
      <c r="M736" s="53"/>
      <c r="N736" s="53" t="str">
        <f t="shared" si="24"/>
        <v>Ne pas compléter</v>
      </c>
      <c r="O736" s="28" t="str">
        <f t="shared" si="25"/>
        <v>Ne pas compléter</v>
      </c>
      <c r="P736" s="28"/>
      <c r="Q736" s="28"/>
      <c r="R736" s="28"/>
      <c r="S736" s="28"/>
      <c r="T736" s="28"/>
      <c r="U736" s="57" t="str">
        <f>IF(ISNA(VLOOKUP(I736,'Base de données'!$G$26:$H$63,2,FALSE)),"Donnée automatique",VLOOKUP(I736,'Base de données'!$G$26:$H$63,2,FALSE))</f>
        <v>Donnée automatique</v>
      </c>
    </row>
    <row r="737" spans="1:21" x14ac:dyDescent="0.2">
      <c r="A737" s="27"/>
      <c r="B737" s="46"/>
      <c r="C737" s="28"/>
      <c r="D737" s="28"/>
      <c r="E737" s="28"/>
      <c r="F737" s="28"/>
      <c r="G737" s="54"/>
      <c r="H737" s="28"/>
      <c r="I737" s="28"/>
      <c r="J737" s="18" t="e">
        <f>VLOOKUP(I737,'Base de données'!$C$5:$E$46,2,FALSE)</f>
        <v>#N/A</v>
      </c>
      <c r="K737" s="44" t="str">
        <f>IF(ISNA(VLOOKUP(I737,'Base de données'!$C$5:$E$46,3,FALSE)),"Donnée automatique",VLOOKUP(I737,'Base de données'!$C$5:$E$46,3,FALSE))</f>
        <v>Donnée automatique</v>
      </c>
      <c r="L737" s="28"/>
      <c r="M737" s="53"/>
      <c r="N737" s="53" t="str">
        <f t="shared" si="24"/>
        <v>Ne pas compléter</v>
      </c>
      <c r="O737" s="28" t="str">
        <f t="shared" si="25"/>
        <v>Ne pas compléter</v>
      </c>
      <c r="P737" s="28"/>
      <c r="Q737" s="28"/>
      <c r="R737" s="28"/>
      <c r="S737" s="28"/>
      <c r="T737" s="28"/>
      <c r="U737" s="57" t="str">
        <f>IF(ISNA(VLOOKUP(I737,'Base de données'!$G$26:$H$63,2,FALSE)),"Donnée automatique",VLOOKUP(I737,'Base de données'!$G$26:$H$63,2,FALSE))</f>
        <v>Donnée automatique</v>
      </c>
    </row>
    <row r="738" spans="1:21" x14ac:dyDescent="0.2">
      <c r="A738" s="27"/>
      <c r="B738" s="46"/>
      <c r="C738" s="28"/>
      <c r="D738" s="28"/>
      <c r="E738" s="28"/>
      <c r="F738" s="28"/>
      <c r="G738" s="54"/>
      <c r="H738" s="28"/>
      <c r="I738" s="28"/>
      <c r="J738" s="18" t="e">
        <f>VLOOKUP(I738,'Base de données'!$C$5:$E$46,2,FALSE)</f>
        <v>#N/A</v>
      </c>
      <c r="K738" s="44" t="str">
        <f>IF(ISNA(VLOOKUP(I738,'Base de données'!$C$5:$E$46,3,FALSE)),"Donnée automatique",VLOOKUP(I738,'Base de données'!$C$5:$E$46,3,FALSE))</f>
        <v>Donnée automatique</v>
      </c>
      <c r="L738" s="28"/>
      <c r="M738" s="53"/>
      <c r="N738" s="53" t="str">
        <f t="shared" si="24"/>
        <v>Ne pas compléter</v>
      </c>
      <c r="O738" s="28" t="str">
        <f t="shared" si="25"/>
        <v>Ne pas compléter</v>
      </c>
      <c r="P738" s="28"/>
      <c r="Q738" s="28"/>
      <c r="R738" s="28"/>
      <c r="S738" s="28"/>
      <c r="T738" s="28"/>
      <c r="U738" s="57" t="str">
        <f>IF(ISNA(VLOOKUP(I738,'Base de données'!$G$26:$H$63,2,FALSE)),"Donnée automatique",VLOOKUP(I738,'Base de données'!$G$26:$H$63,2,FALSE))</f>
        <v>Donnée automatique</v>
      </c>
    </row>
    <row r="739" spans="1:21" x14ac:dyDescent="0.2">
      <c r="A739" s="27"/>
      <c r="B739" s="46"/>
      <c r="C739" s="28"/>
      <c r="D739" s="28"/>
      <c r="E739" s="28"/>
      <c r="F739" s="28"/>
      <c r="G739" s="54"/>
      <c r="H739" s="28"/>
      <c r="I739" s="28"/>
      <c r="J739" s="18" t="e">
        <f>VLOOKUP(I739,'Base de données'!$C$5:$E$46,2,FALSE)</f>
        <v>#N/A</v>
      </c>
      <c r="K739" s="44" t="str">
        <f>IF(ISNA(VLOOKUP(I739,'Base de données'!$C$5:$E$46,3,FALSE)),"Donnée automatique",VLOOKUP(I739,'Base de données'!$C$5:$E$46,3,FALSE))</f>
        <v>Donnée automatique</v>
      </c>
      <c r="L739" s="28"/>
      <c r="M739" s="53"/>
      <c r="N739" s="53" t="str">
        <f t="shared" si="24"/>
        <v>Ne pas compléter</v>
      </c>
      <c r="O739" s="28" t="str">
        <f t="shared" si="25"/>
        <v>Ne pas compléter</v>
      </c>
      <c r="P739" s="28"/>
      <c r="Q739" s="28"/>
      <c r="R739" s="28"/>
      <c r="S739" s="28"/>
      <c r="T739" s="28"/>
      <c r="U739" s="57" t="str">
        <f>IF(ISNA(VLOOKUP(I739,'Base de données'!$G$26:$H$63,2,FALSE)),"Donnée automatique",VLOOKUP(I739,'Base de données'!$G$26:$H$63,2,FALSE))</f>
        <v>Donnée automatique</v>
      </c>
    </row>
    <row r="740" spans="1:21" x14ac:dyDescent="0.2">
      <c r="A740" s="27"/>
      <c r="B740" s="46"/>
      <c r="C740" s="28"/>
      <c r="D740" s="28"/>
      <c r="E740" s="28"/>
      <c r="F740" s="28"/>
      <c r="G740" s="54"/>
      <c r="H740" s="28"/>
      <c r="I740" s="28"/>
      <c r="J740" s="18" t="e">
        <f>VLOOKUP(I740,'Base de données'!$C$5:$E$46,2,FALSE)</f>
        <v>#N/A</v>
      </c>
      <c r="K740" s="44" t="str">
        <f>IF(ISNA(VLOOKUP(I740,'Base de données'!$C$5:$E$46,3,FALSE)),"Donnée automatique",VLOOKUP(I740,'Base de données'!$C$5:$E$46,3,FALSE))</f>
        <v>Donnée automatique</v>
      </c>
      <c r="L740" s="28"/>
      <c r="M740" s="53"/>
      <c r="N740" s="53" t="str">
        <f t="shared" si="24"/>
        <v>Ne pas compléter</v>
      </c>
      <c r="O740" s="28" t="str">
        <f t="shared" si="25"/>
        <v>Ne pas compléter</v>
      </c>
      <c r="P740" s="28"/>
      <c r="Q740" s="28"/>
      <c r="R740" s="28"/>
      <c r="S740" s="28"/>
      <c r="T740" s="28"/>
      <c r="U740" s="57" t="str">
        <f>IF(ISNA(VLOOKUP(I740,'Base de données'!$G$26:$H$63,2,FALSE)),"Donnée automatique",VLOOKUP(I740,'Base de données'!$G$26:$H$63,2,FALSE))</f>
        <v>Donnée automatique</v>
      </c>
    </row>
    <row r="741" spans="1:21" x14ac:dyDescent="0.2">
      <c r="A741" s="27"/>
      <c r="B741" s="46"/>
      <c r="C741" s="28"/>
      <c r="D741" s="28"/>
      <c r="E741" s="28"/>
      <c r="F741" s="28"/>
      <c r="G741" s="54"/>
      <c r="H741" s="28"/>
      <c r="I741" s="28"/>
      <c r="J741" s="18" t="e">
        <f>VLOOKUP(I741,'Base de données'!$C$5:$E$46,2,FALSE)</f>
        <v>#N/A</v>
      </c>
      <c r="K741" s="44" t="str">
        <f>IF(ISNA(VLOOKUP(I741,'Base de données'!$C$5:$E$46,3,FALSE)),"Donnée automatique",VLOOKUP(I741,'Base de données'!$C$5:$E$46,3,FALSE))</f>
        <v>Donnée automatique</v>
      </c>
      <c r="L741" s="28"/>
      <c r="M741" s="53"/>
      <c r="N741" s="53" t="str">
        <f t="shared" si="24"/>
        <v>Ne pas compléter</v>
      </c>
      <c r="O741" s="28" t="str">
        <f t="shared" si="25"/>
        <v>Ne pas compléter</v>
      </c>
      <c r="P741" s="28"/>
      <c r="Q741" s="28"/>
      <c r="R741" s="28"/>
      <c r="S741" s="28"/>
      <c r="T741" s="28"/>
      <c r="U741" s="57" t="str">
        <f>IF(ISNA(VLOOKUP(I741,'Base de données'!$G$26:$H$63,2,FALSE)),"Donnée automatique",VLOOKUP(I741,'Base de données'!$G$26:$H$63,2,FALSE))</f>
        <v>Donnée automatique</v>
      </c>
    </row>
    <row r="742" spans="1:21" x14ac:dyDescent="0.2">
      <c r="A742" s="27"/>
      <c r="B742" s="46"/>
      <c r="C742" s="28"/>
      <c r="D742" s="28"/>
      <c r="E742" s="28"/>
      <c r="F742" s="28"/>
      <c r="G742" s="54"/>
      <c r="H742" s="28"/>
      <c r="I742" s="28"/>
      <c r="J742" s="18" t="e">
        <f>VLOOKUP(I742,'Base de données'!$C$5:$E$46,2,FALSE)</f>
        <v>#N/A</v>
      </c>
      <c r="K742" s="44" t="str">
        <f>IF(ISNA(VLOOKUP(I742,'Base de données'!$C$5:$E$46,3,FALSE)),"Donnée automatique",VLOOKUP(I742,'Base de données'!$C$5:$E$46,3,FALSE))</f>
        <v>Donnée automatique</v>
      </c>
      <c r="L742" s="28"/>
      <c r="M742" s="53"/>
      <c r="N742" s="53" t="str">
        <f t="shared" si="24"/>
        <v>Ne pas compléter</v>
      </c>
      <c r="O742" s="28" t="str">
        <f t="shared" si="25"/>
        <v>Ne pas compléter</v>
      </c>
      <c r="P742" s="28"/>
      <c r="Q742" s="28"/>
      <c r="R742" s="28"/>
      <c r="S742" s="28"/>
      <c r="T742" s="28"/>
      <c r="U742" s="57" t="str">
        <f>IF(ISNA(VLOOKUP(I742,'Base de données'!$G$26:$H$63,2,FALSE)),"Donnée automatique",VLOOKUP(I742,'Base de données'!$G$26:$H$63,2,FALSE))</f>
        <v>Donnée automatique</v>
      </c>
    </row>
    <row r="743" spans="1:21" x14ac:dyDescent="0.2">
      <c r="A743" s="27"/>
      <c r="B743" s="46"/>
      <c r="C743" s="28"/>
      <c r="D743" s="28"/>
      <c r="E743" s="28"/>
      <c r="F743" s="28"/>
      <c r="G743" s="54"/>
      <c r="H743" s="28"/>
      <c r="I743" s="28"/>
      <c r="J743" s="18" t="e">
        <f>VLOOKUP(I743,'Base de données'!$C$5:$E$46,2,FALSE)</f>
        <v>#N/A</v>
      </c>
      <c r="K743" s="44" t="str">
        <f>IF(ISNA(VLOOKUP(I743,'Base de données'!$C$5:$E$46,3,FALSE)),"Donnée automatique",VLOOKUP(I743,'Base de données'!$C$5:$E$46,3,FALSE))</f>
        <v>Donnée automatique</v>
      </c>
      <c r="L743" s="28"/>
      <c r="M743" s="53"/>
      <c r="N743" s="53" t="str">
        <f t="shared" si="24"/>
        <v>Ne pas compléter</v>
      </c>
      <c r="O743" s="28" t="str">
        <f t="shared" si="25"/>
        <v>Ne pas compléter</v>
      </c>
      <c r="P743" s="28"/>
      <c r="Q743" s="28"/>
      <c r="R743" s="28"/>
      <c r="S743" s="28"/>
      <c r="T743" s="28"/>
      <c r="U743" s="57" t="str">
        <f>IF(ISNA(VLOOKUP(I743,'Base de données'!$G$26:$H$63,2,FALSE)),"Donnée automatique",VLOOKUP(I743,'Base de données'!$G$26:$H$63,2,FALSE))</f>
        <v>Donnée automatique</v>
      </c>
    </row>
    <row r="744" spans="1:21" x14ac:dyDescent="0.2">
      <c r="A744" s="27"/>
      <c r="B744" s="46"/>
      <c r="C744" s="28"/>
      <c r="D744" s="28"/>
      <c r="E744" s="28"/>
      <c r="F744" s="28"/>
      <c r="G744" s="54"/>
      <c r="H744" s="28"/>
      <c r="I744" s="28"/>
      <c r="J744" s="18" t="e">
        <f>VLOOKUP(I744,'Base de données'!$C$5:$E$46,2,FALSE)</f>
        <v>#N/A</v>
      </c>
      <c r="K744" s="44" t="str">
        <f>IF(ISNA(VLOOKUP(I744,'Base de données'!$C$5:$E$46,3,FALSE)),"Donnée automatique",VLOOKUP(I744,'Base de données'!$C$5:$E$46,3,FALSE))</f>
        <v>Donnée automatique</v>
      </c>
      <c r="L744" s="28"/>
      <c r="M744" s="53"/>
      <c r="N744" s="53" t="str">
        <f t="shared" si="24"/>
        <v>Ne pas compléter</v>
      </c>
      <c r="O744" s="28" t="str">
        <f t="shared" si="25"/>
        <v>Ne pas compléter</v>
      </c>
      <c r="P744" s="28"/>
      <c r="Q744" s="28"/>
      <c r="R744" s="28"/>
      <c r="S744" s="28"/>
      <c r="T744" s="28"/>
      <c r="U744" s="57" t="str">
        <f>IF(ISNA(VLOOKUP(I744,'Base de données'!$G$26:$H$63,2,FALSE)),"Donnée automatique",VLOOKUP(I744,'Base de données'!$G$26:$H$63,2,FALSE))</f>
        <v>Donnée automatique</v>
      </c>
    </row>
    <row r="745" spans="1:21" x14ac:dyDescent="0.2">
      <c r="A745" s="27"/>
      <c r="B745" s="46"/>
      <c r="C745" s="28"/>
      <c r="D745" s="28"/>
      <c r="E745" s="28"/>
      <c r="F745" s="28"/>
      <c r="G745" s="54"/>
      <c r="H745" s="28"/>
      <c r="I745" s="28"/>
      <c r="J745" s="18" t="e">
        <f>VLOOKUP(I745,'Base de données'!$C$5:$E$46,2,FALSE)</f>
        <v>#N/A</v>
      </c>
      <c r="K745" s="44" t="str">
        <f>IF(ISNA(VLOOKUP(I745,'Base de données'!$C$5:$E$46,3,FALSE)),"Donnée automatique",VLOOKUP(I745,'Base de données'!$C$5:$E$46,3,FALSE))</f>
        <v>Donnée automatique</v>
      </c>
      <c r="L745" s="28"/>
      <c r="M745" s="53"/>
      <c r="N745" s="53" t="str">
        <f t="shared" si="24"/>
        <v>Ne pas compléter</v>
      </c>
      <c r="O745" s="28" t="str">
        <f t="shared" si="25"/>
        <v>Ne pas compléter</v>
      </c>
      <c r="P745" s="28"/>
      <c r="Q745" s="28"/>
      <c r="R745" s="28"/>
      <c r="S745" s="28"/>
      <c r="T745" s="28"/>
      <c r="U745" s="57" t="str">
        <f>IF(ISNA(VLOOKUP(I745,'Base de données'!$G$26:$H$63,2,FALSE)),"Donnée automatique",VLOOKUP(I745,'Base de données'!$G$26:$H$63,2,FALSE))</f>
        <v>Donnée automatique</v>
      </c>
    </row>
    <row r="746" spans="1:21" x14ac:dyDescent="0.2">
      <c r="A746" s="27"/>
      <c r="B746" s="46"/>
      <c r="C746" s="28"/>
      <c r="D746" s="28"/>
      <c r="E746" s="28"/>
      <c r="F746" s="28"/>
      <c r="G746" s="54"/>
      <c r="H746" s="28"/>
      <c r="I746" s="28"/>
      <c r="J746" s="18" t="e">
        <f>VLOOKUP(I746,'Base de données'!$C$5:$E$46,2,FALSE)</f>
        <v>#N/A</v>
      </c>
      <c r="K746" s="44" t="str">
        <f>IF(ISNA(VLOOKUP(I746,'Base de données'!$C$5:$E$46,3,FALSE)),"Donnée automatique",VLOOKUP(I746,'Base de données'!$C$5:$E$46,3,FALSE))</f>
        <v>Donnée automatique</v>
      </c>
      <c r="L746" s="28"/>
      <c r="M746" s="53"/>
      <c r="N746" s="53" t="str">
        <f t="shared" si="24"/>
        <v>Ne pas compléter</v>
      </c>
      <c r="O746" s="28" t="str">
        <f t="shared" si="25"/>
        <v>Ne pas compléter</v>
      </c>
      <c r="P746" s="28"/>
      <c r="Q746" s="28"/>
      <c r="R746" s="28"/>
      <c r="S746" s="28"/>
      <c r="T746" s="28"/>
      <c r="U746" s="57" t="str">
        <f>IF(ISNA(VLOOKUP(I746,'Base de données'!$G$26:$H$63,2,FALSE)),"Donnée automatique",VLOOKUP(I746,'Base de données'!$G$26:$H$63,2,FALSE))</f>
        <v>Donnée automatique</v>
      </c>
    </row>
    <row r="747" spans="1:21" x14ac:dyDescent="0.2">
      <c r="A747" s="27"/>
      <c r="B747" s="46"/>
      <c r="C747" s="28"/>
      <c r="D747" s="28"/>
      <c r="E747" s="28"/>
      <c r="F747" s="28"/>
      <c r="G747" s="54"/>
      <c r="H747" s="28"/>
      <c r="I747" s="28"/>
      <c r="J747" s="18" t="e">
        <f>VLOOKUP(I747,'Base de données'!$C$5:$E$46,2,FALSE)</f>
        <v>#N/A</v>
      </c>
      <c r="K747" s="44" t="str">
        <f>IF(ISNA(VLOOKUP(I747,'Base de données'!$C$5:$E$46,3,FALSE)),"Donnée automatique",VLOOKUP(I747,'Base de données'!$C$5:$E$46,3,FALSE))</f>
        <v>Donnée automatique</v>
      </c>
      <c r="L747" s="28"/>
      <c r="M747" s="53"/>
      <c r="N747" s="53" t="str">
        <f t="shared" si="24"/>
        <v>Ne pas compléter</v>
      </c>
      <c r="O747" s="28" t="str">
        <f t="shared" si="25"/>
        <v>Ne pas compléter</v>
      </c>
      <c r="P747" s="28"/>
      <c r="Q747" s="28"/>
      <c r="R747" s="28"/>
      <c r="S747" s="28"/>
      <c r="T747" s="28"/>
      <c r="U747" s="57" t="str">
        <f>IF(ISNA(VLOOKUP(I747,'Base de données'!$G$26:$H$63,2,FALSE)),"Donnée automatique",VLOOKUP(I747,'Base de données'!$G$26:$H$63,2,FALSE))</f>
        <v>Donnée automatique</v>
      </c>
    </row>
    <row r="748" spans="1:21" x14ac:dyDescent="0.2">
      <c r="A748" s="27"/>
      <c r="B748" s="46"/>
      <c r="C748" s="28"/>
      <c r="D748" s="28"/>
      <c r="E748" s="28"/>
      <c r="F748" s="28"/>
      <c r="G748" s="54"/>
      <c r="H748" s="28"/>
      <c r="I748" s="28"/>
      <c r="J748" s="18" t="e">
        <f>VLOOKUP(I748,'Base de données'!$C$5:$E$46,2,FALSE)</f>
        <v>#N/A</v>
      </c>
      <c r="K748" s="44" t="str">
        <f>IF(ISNA(VLOOKUP(I748,'Base de données'!$C$5:$E$46,3,FALSE)),"Donnée automatique",VLOOKUP(I748,'Base de données'!$C$5:$E$46,3,FALSE))</f>
        <v>Donnée automatique</v>
      </c>
      <c r="L748" s="28"/>
      <c r="M748" s="53"/>
      <c r="N748" s="53" t="str">
        <f t="shared" si="24"/>
        <v>Ne pas compléter</v>
      </c>
      <c r="O748" s="28" t="str">
        <f t="shared" si="25"/>
        <v>Ne pas compléter</v>
      </c>
      <c r="P748" s="28"/>
      <c r="Q748" s="28"/>
      <c r="R748" s="28"/>
      <c r="S748" s="28"/>
      <c r="T748" s="28"/>
      <c r="U748" s="57" t="str">
        <f>IF(ISNA(VLOOKUP(I748,'Base de données'!$G$26:$H$63,2,FALSE)),"Donnée automatique",VLOOKUP(I748,'Base de données'!$G$26:$H$63,2,FALSE))</f>
        <v>Donnée automatique</v>
      </c>
    </row>
    <row r="749" spans="1:21" x14ac:dyDescent="0.2">
      <c r="A749" s="27"/>
      <c r="B749" s="46"/>
      <c r="C749" s="28"/>
      <c r="D749" s="28"/>
      <c r="E749" s="28"/>
      <c r="F749" s="28"/>
      <c r="G749" s="54"/>
      <c r="H749" s="28"/>
      <c r="I749" s="28"/>
      <c r="J749" s="18" t="e">
        <f>VLOOKUP(I749,'Base de données'!$C$5:$E$46,2,FALSE)</f>
        <v>#N/A</v>
      </c>
      <c r="K749" s="44" t="str">
        <f>IF(ISNA(VLOOKUP(I749,'Base de données'!$C$5:$E$46,3,FALSE)),"Donnée automatique",VLOOKUP(I749,'Base de données'!$C$5:$E$46,3,FALSE))</f>
        <v>Donnée automatique</v>
      </c>
      <c r="L749" s="28"/>
      <c r="M749" s="53"/>
      <c r="N749" s="53" t="str">
        <f t="shared" si="24"/>
        <v>Ne pas compléter</v>
      </c>
      <c r="O749" s="28" t="str">
        <f t="shared" si="25"/>
        <v>Ne pas compléter</v>
      </c>
      <c r="P749" s="28"/>
      <c r="Q749" s="28"/>
      <c r="R749" s="28"/>
      <c r="S749" s="28"/>
      <c r="T749" s="28"/>
      <c r="U749" s="57" t="str">
        <f>IF(ISNA(VLOOKUP(I749,'Base de données'!$G$26:$H$63,2,FALSE)),"Donnée automatique",VLOOKUP(I749,'Base de données'!$G$26:$H$63,2,FALSE))</f>
        <v>Donnée automatique</v>
      </c>
    </row>
    <row r="750" spans="1:21" x14ac:dyDescent="0.2">
      <c r="A750" s="27"/>
      <c r="B750" s="46"/>
      <c r="C750" s="28"/>
      <c r="D750" s="28"/>
      <c r="E750" s="28"/>
      <c r="F750" s="28"/>
      <c r="G750" s="54"/>
      <c r="H750" s="28"/>
      <c r="I750" s="28"/>
      <c r="J750" s="18" t="e">
        <f>VLOOKUP(I750,'Base de données'!$C$5:$E$46,2,FALSE)</f>
        <v>#N/A</v>
      </c>
      <c r="K750" s="44" t="str">
        <f>IF(ISNA(VLOOKUP(I750,'Base de données'!$C$5:$E$46,3,FALSE)),"Donnée automatique",VLOOKUP(I750,'Base de données'!$C$5:$E$46,3,FALSE))</f>
        <v>Donnée automatique</v>
      </c>
      <c r="L750" s="28"/>
      <c r="M750" s="53"/>
      <c r="N750" s="53" t="str">
        <f t="shared" si="24"/>
        <v>Ne pas compléter</v>
      </c>
      <c r="O750" s="28" t="str">
        <f t="shared" si="25"/>
        <v>Ne pas compléter</v>
      </c>
      <c r="P750" s="28"/>
      <c r="Q750" s="28"/>
      <c r="R750" s="28"/>
      <c r="S750" s="28"/>
      <c r="T750" s="28"/>
      <c r="U750" s="57" t="str">
        <f>IF(ISNA(VLOOKUP(I750,'Base de données'!$G$26:$H$63,2,FALSE)),"Donnée automatique",VLOOKUP(I750,'Base de données'!$G$26:$H$63,2,FALSE))</f>
        <v>Donnée automatique</v>
      </c>
    </row>
    <row r="751" spans="1:21" x14ac:dyDescent="0.2">
      <c r="A751" s="27"/>
      <c r="B751" s="46"/>
      <c r="C751" s="28"/>
      <c r="D751" s="28"/>
      <c r="E751" s="28"/>
      <c r="F751" s="28"/>
      <c r="G751" s="54"/>
      <c r="H751" s="28"/>
      <c r="I751" s="28"/>
      <c r="J751" s="18" t="e">
        <f>VLOOKUP(I751,'Base de données'!$C$5:$E$46,2,FALSE)</f>
        <v>#N/A</v>
      </c>
      <c r="K751" s="44" t="str">
        <f>IF(ISNA(VLOOKUP(I751,'Base de données'!$C$5:$E$46,3,FALSE)),"Donnée automatique",VLOOKUP(I751,'Base de données'!$C$5:$E$46,3,FALSE))</f>
        <v>Donnée automatique</v>
      </c>
      <c r="L751" s="28"/>
      <c r="M751" s="53"/>
      <c r="N751" s="53" t="str">
        <f t="shared" si="24"/>
        <v>Ne pas compléter</v>
      </c>
      <c r="O751" s="28" t="str">
        <f t="shared" si="25"/>
        <v>Ne pas compléter</v>
      </c>
      <c r="P751" s="28"/>
      <c r="Q751" s="28"/>
      <c r="R751" s="28"/>
      <c r="S751" s="28"/>
      <c r="T751" s="28"/>
      <c r="U751" s="57" t="str">
        <f>IF(ISNA(VLOOKUP(I751,'Base de données'!$G$26:$H$63,2,FALSE)),"Donnée automatique",VLOOKUP(I751,'Base de données'!$G$26:$H$63,2,FALSE))</f>
        <v>Donnée automatique</v>
      </c>
    </row>
    <row r="752" spans="1:21" x14ac:dyDescent="0.2">
      <c r="A752" s="27"/>
      <c r="B752" s="46"/>
      <c r="C752" s="28"/>
      <c r="D752" s="28"/>
      <c r="E752" s="28"/>
      <c r="F752" s="28"/>
      <c r="G752" s="54"/>
      <c r="H752" s="28"/>
      <c r="I752" s="28"/>
      <c r="J752" s="18" t="e">
        <f>VLOOKUP(I752,'Base de données'!$C$5:$E$46,2,FALSE)</f>
        <v>#N/A</v>
      </c>
      <c r="K752" s="44" t="str">
        <f>IF(ISNA(VLOOKUP(I752,'Base de données'!$C$5:$E$46,3,FALSE)),"Donnée automatique",VLOOKUP(I752,'Base de données'!$C$5:$E$46,3,FALSE))</f>
        <v>Donnée automatique</v>
      </c>
      <c r="L752" s="28"/>
      <c r="M752" s="53"/>
      <c r="N752" s="53" t="str">
        <f t="shared" si="24"/>
        <v>Ne pas compléter</v>
      </c>
      <c r="O752" s="28" t="str">
        <f t="shared" si="25"/>
        <v>Ne pas compléter</v>
      </c>
      <c r="P752" s="28"/>
      <c r="Q752" s="28"/>
      <c r="R752" s="28"/>
      <c r="S752" s="28"/>
      <c r="T752" s="28"/>
      <c r="U752" s="57" t="str">
        <f>IF(ISNA(VLOOKUP(I752,'Base de données'!$G$26:$H$63,2,FALSE)),"Donnée automatique",VLOOKUP(I752,'Base de données'!$G$26:$H$63,2,FALSE))</f>
        <v>Donnée automatique</v>
      </c>
    </row>
    <row r="753" spans="1:21" x14ac:dyDescent="0.2">
      <c r="A753" s="27"/>
      <c r="B753" s="46"/>
      <c r="C753" s="28"/>
      <c r="D753" s="28"/>
      <c r="E753" s="28"/>
      <c r="F753" s="28"/>
      <c r="G753" s="54"/>
      <c r="H753" s="28"/>
      <c r="I753" s="28"/>
      <c r="J753" s="18" t="e">
        <f>VLOOKUP(I753,'Base de données'!$C$5:$E$46,2,FALSE)</f>
        <v>#N/A</v>
      </c>
      <c r="K753" s="44" t="str">
        <f>IF(ISNA(VLOOKUP(I753,'Base de données'!$C$5:$E$46,3,FALSE)),"Donnée automatique",VLOOKUP(I753,'Base de données'!$C$5:$E$46,3,FALSE))</f>
        <v>Donnée automatique</v>
      </c>
      <c r="L753" s="28"/>
      <c r="M753" s="53"/>
      <c r="N753" s="53" t="str">
        <f t="shared" si="24"/>
        <v>Ne pas compléter</v>
      </c>
      <c r="O753" s="28" t="str">
        <f t="shared" si="25"/>
        <v>Ne pas compléter</v>
      </c>
      <c r="P753" s="28"/>
      <c r="Q753" s="28"/>
      <c r="R753" s="28"/>
      <c r="S753" s="28"/>
      <c r="T753" s="28"/>
      <c r="U753" s="57" t="str">
        <f>IF(ISNA(VLOOKUP(I753,'Base de données'!$G$26:$H$63,2,FALSE)),"Donnée automatique",VLOOKUP(I753,'Base de données'!$G$26:$H$63,2,FALSE))</f>
        <v>Donnée automatique</v>
      </c>
    </row>
    <row r="754" spans="1:21" x14ac:dyDescent="0.2">
      <c r="A754" s="27"/>
      <c r="B754" s="46"/>
      <c r="C754" s="28"/>
      <c r="D754" s="28"/>
      <c r="E754" s="28"/>
      <c r="F754" s="28"/>
      <c r="G754" s="54"/>
      <c r="H754" s="28"/>
      <c r="I754" s="28"/>
      <c r="J754" s="18" t="e">
        <f>VLOOKUP(I754,'Base de données'!$C$5:$E$46,2,FALSE)</f>
        <v>#N/A</v>
      </c>
      <c r="K754" s="44" t="str">
        <f>IF(ISNA(VLOOKUP(I754,'Base de données'!$C$5:$E$46,3,FALSE)),"Donnée automatique",VLOOKUP(I754,'Base de données'!$C$5:$E$46,3,FALSE))</f>
        <v>Donnée automatique</v>
      </c>
      <c r="L754" s="28"/>
      <c r="M754" s="53"/>
      <c r="N754" s="53" t="str">
        <f t="shared" si="24"/>
        <v>Ne pas compléter</v>
      </c>
      <c r="O754" s="28" t="str">
        <f t="shared" si="25"/>
        <v>Ne pas compléter</v>
      </c>
      <c r="P754" s="28"/>
      <c r="Q754" s="28"/>
      <c r="R754" s="28"/>
      <c r="S754" s="28"/>
      <c r="T754" s="28"/>
      <c r="U754" s="57" t="str">
        <f>IF(ISNA(VLOOKUP(I754,'Base de données'!$G$26:$H$63,2,FALSE)),"Donnée automatique",VLOOKUP(I754,'Base de données'!$G$26:$H$63,2,FALSE))</f>
        <v>Donnée automatique</v>
      </c>
    </row>
    <row r="755" spans="1:21" x14ac:dyDescent="0.2">
      <c r="A755" s="27"/>
      <c r="B755" s="46"/>
      <c r="C755" s="28"/>
      <c r="D755" s="28"/>
      <c r="E755" s="28"/>
      <c r="F755" s="28"/>
      <c r="G755" s="54"/>
      <c r="H755" s="28"/>
      <c r="I755" s="28"/>
      <c r="J755" s="18" t="e">
        <f>VLOOKUP(I755,'Base de données'!$C$5:$E$46,2,FALSE)</f>
        <v>#N/A</v>
      </c>
      <c r="K755" s="44" t="str">
        <f>IF(ISNA(VLOOKUP(I755,'Base de données'!$C$5:$E$46,3,FALSE)),"Donnée automatique",VLOOKUP(I755,'Base de données'!$C$5:$E$46,3,FALSE))</f>
        <v>Donnée automatique</v>
      </c>
      <c r="L755" s="28"/>
      <c r="M755" s="53"/>
      <c r="N755" s="53" t="str">
        <f t="shared" si="24"/>
        <v>Ne pas compléter</v>
      </c>
      <c r="O755" s="28" t="str">
        <f t="shared" si="25"/>
        <v>Ne pas compléter</v>
      </c>
      <c r="P755" s="28"/>
      <c r="Q755" s="28"/>
      <c r="R755" s="28"/>
      <c r="S755" s="28"/>
      <c r="T755" s="28"/>
      <c r="U755" s="57" t="str">
        <f>IF(ISNA(VLOOKUP(I755,'Base de données'!$G$26:$H$63,2,FALSE)),"Donnée automatique",VLOOKUP(I755,'Base de données'!$G$26:$H$63,2,FALSE))</f>
        <v>Donnée automatique</v>
      </c>
    </row>
    <row r="756" spans="1:21" x14ac:dyDescent="0.2">
      <c r="A756" s="27"/>
      <c r="B756" s="46"/>
      <c r="C756" s="28"/>
      <c r="D756" s="28"/>
      <c r="E756" s="28"/>
      <c r="F756" s="28"/>
      <c r="G756" s="54"/>
      <c r="H756" s="28"/>
      <c r="I756" s="28"/>
      <c r="J756" s="18" t="e">
        <f>VLOOKUP(I756,'Base de données'!$C$5:$E$46,2,FALSE)</f>
        <v>#N/A</v>
      </c>
      <c r="K756" s="44" t="str">
        <f>IF(ISNA(VLOOKUP(I756,'Base de données'!$C$5:$E$46,3,FALSE)),"Donnée automatique",VLOOKUP(I756,'Base de données'!$C$5:$E$46,3,FALSE))</f>
        <v>Donnée automatique</v>
      </c>
      <c r="L756" s="28"/>
      <c r="M756" s="53"/>
      <c r="N756" s="53" t="str">
        <f t="shared" si="24"/>
        <v>Ne pas compléter</v>
      </c>
      <c r="O756" s="28" t="str">
        <f t="shared" si="25"/>
        <v>Ne pas compléter</v>
      </c>
      <c r="P756" s="28"/>
      <c r="Q756" s="28"/>
      <c r="R756" s="28"/>
      <c r="S756" s="28"/>
      <c r="T756" s="28"/>
      <c r="U756" s="57" t="str">
        <f>IF(ISNA(VLOOKUP(I756,'Base de données'!$G$26:$H$63,2,FALSE)),"Donnée automatique",VLOOKUP(I756,'Base de données'!$G$26:$H$63,2,FALSE))</f>
        <v>Donnée automatique</v>
      </c>
    </row>
    <row r="757" spans="1:21" x14ac:dyDescent="0.2">
      <c r="A757" s="27"/>
      <c r="B757" s="46"/>
      <c r="C757" s="28"/>
      <c r="D757" s="28"/>
      <c r="E757" s="28"/>
      <c r="F757" s="28"/>
      <c r="G757" s="54"/>
      <c r="H757" s="28"/>
      <c r="I757" s="28"/>
      <c r="J757" s="18" t="e">
        <f>VLOOKUP(I757,'Base de données'!$C$5:$E$46,2,FALSE)</f>
        <v>#N/A</v>
      </c>
      <c r="K757" s="44" t="str">
        <f>IF(ISNA(VLOOKUP(I757,'Base de données'!$C$5:$E$46,3,FALSE)),"Donnée automatique",VLOOKUP(I757,'Base de données'!$C$5:$E$46,3,FALSE))</f>
        <v>Donnée automatique</v>
      </c>
      <c r="L757" s="28"/>
      <c r="M757" s="53"/>
      <c r="N757" s="53" t="str">
        <f t="shared" si="24"/>
        <v>Ne pas compléter</v>
      </c>
      <c r="O757" s="28" t="str">
        <f t="shared" si="25"/>
        <v>Ne pas compléter</v>
      </c>
      <c r="P757" s="28"/>
      <c r="Q757" s="28"/>
      <c r="R757" s="28"/>
      <c r="S757" s="28"/>
      <c r="T757" s="28"/>
      <c r="U757" s="57" t="str">
        <f>IF(ISNA(VLOOKUP(I757,'Base de données'!$G$26:$H$63,2,FALSE)),"Donnée automatique",VLOOKUP(I757,'Base de données'!$G$26:$H$63,2,FALSE))</f>
        <v>Donnée automatique</v>
      </c>
    </row>
    <row r="758" spans="1:21" x14ac:dyDescent="0.2">
      <c r="A758" s="27"/>
      <c r="B758" s="46"/>
      <c r="C758" s="28"/>
      <c r="D758" s="28"/>
      <c r="E758" s="28"/>
      <c r="F758" s="28"/>
      <c r="G758" s="54"/>
      <c r="H758" s="28"/>
      <c r="I758" s="28"/>
      <c r="J758" s="18" t="e">
        <f>VLOOKUP(I758,'Base de données'!$C$5:$E$46,2,FALSE)</f>
        <v>#N/A</v>
      </c>
      <c r="K758" s="44" t="str">
        <f>IF(ISNA(VLOOKUP(I758,'Base de données'!$C$5:$E$46,3,FALSE)),"Donnée automatique",VLOOKUP(I758,'Base de données'!$C$5:$E$46,3,FALSE))</f>
        <v>Donnée automatique</v>
      </c>
      <c r="L758" s="28"/>
      <c r="M758" s="53"/>
      <c r="N758" s="53" t="str">
        <f t="shared" si="24"/>
        <v>Ne pas compléter</v>
      </c>
      <c r="O758" s="28" t="str">
        <f t="shared" si="25"/>
        <v>Ne pas compléter</v>
      </c>
      <c r="P758" s="28"/>
      <c r="Q758" s="28"/>
      <c r="R758" s="28"/>
      <c r="S758" s="28"/>
      <c r="T758" s="28"/>
      <c r="U758" s="57" t="str">
        <f>IF(ISNA(VLOOKUP(I758,'Base de données'!$G$26:$H$63,2,FALSE)),"Donnée automatique",VLOOKUP(I758,'Base de données'!$G$26:$H$63,2,FALSE))</f>
        <v>Donnée automatique</v>
      </c>
    </row>
    <row r="759" spans="1:21" x14ac:dyDescent="0.2">
      <c r="A759" s="27"/>
      <c r="B759" s="46"/>
      <c r="C759" s="28"/>
      <c r="D759" s="28"/>
      <c r="E759" s="28"/>
      <c r="F759" s="28"/>
      <c r="G759" s="54"/>
      <c r="H759" s="28"/>
      <c r="I759" s="28"/>
      <c r="J759" s="18" t="e">
        <f>VLOOKUP(I759,'Base de données'!$C$5:$E$46,2,FALSE)</f>
        <v>#N/A</v>
      </c>
      <c r="K759" s="44" t="str">
        <f>IF(ISNA(VLOOKUP(I759,'Base de données'!$C$5:$E$46,3,FALSE)),"Donnée automatique",VLOOKUP(I759,'Base de données'!$C$5:$E$46,3,FALSE))</f>
        <v>Donnée automatique</v>
      </c>
      <c r="L759" s="28"/>
      <c r="M759" s="53"/>
      <c r="N759" s="53" t="str">
        <f t="shared" si="24"/>
        <v>Ne pas compléter</v>
      </c>
      <c r="O759" s="28" t="str">
        <f t="shared" si="25"/>
        <v>Ne pas compléter</v>
      </c>
      <c r="P759" s="28"/>
      <c r="Q759" s="28"/>
      <c r="R759" s="28"/>
      <c r="S759" s="28"/>
      <c r="T759" s="28"/>
      <c r="U759" s="57" t="str">
        <f>IF(ISNA(VLOOKUP(I759,'Base de données'!$G$26:$H$63,2,FALSE)),"Donnée automatique",VLOOKUP(I759,'Base de données'!$G$26:$H$63,2,FALSE))</f>
        <v>Donnée automatique</v>
      </c>
    </row>
    <row r="760" spans="1:21" x14ac:dyDescent="0.2">
      <c r="A760" s="27"/>
      <c r="B760" s="46"/>
      <c r="C760" s="28"/>
      <c r="D760" s="28"/>
      <c r="E760" s="28"/>
      <c r="F760" s="28"/>
      <c r="G760" s="54"/>
      <c r="H760" s="28"/>
      <c r="I760" s="28"/>
      <c r="J760" s="18" t="e">
        <f>VLOOKUP(I760,'Base de données'!$C$5:$E$46,2,FALSE)</f>
        <v>#N/A</v>
      </c>
      <c r="K760" s="44" t="str">
        <f>IF(ISNA(VLOOKUP(I760,'Base de données'!$C$5:$E$46,3,FALSE)),"Donnée automatique",VLOOKUP(I760,'Base de données'!$C$5:$E$46,3,FALSE))</f>
        <v>Donnée automatique</v>
      </c>
      <c r="L760" s="28"/>
      <c r="M760" s="53"/>
      <c r="N760" s="53" t="str">
        <f t="shared" si="24"/>
        <v>Ne pas compléter</v>
      </c>
      <c r="O760" s="28" t="str">
        <f t="shared" si="25"/>
        <v>Ne pas compléter</v>
      </c>
      <c r="P760" s="28"/>
      <c r="Q760" s="28"/>
      <c r="R760" s="28"/>
      <c r="S760" s="28"/>
      <c r="T760" s="28"/>
      <c r="U760" s="57" t="str">
        <f>IF(ISNA(VLOOKUP(I760,'Base de données'!$G$26:$H$63,2,FALSE)),"Donnée automatique",VLOOKUP(I760,'Base de données'!$G$26:$H$63,2,FALSE))</f>
        <v>Donnée automatique</v>
      </c>
    </row>
    <row r="761" spans="1:21" x14ac:dyDescent="0.2">
      <c r="A761" s="27"/>
      <c r="B761" s="46"/>
      <c r="C761" s="28"/>
      <c r="D761" s="28"/>
      <c r="E761" s="28"/>
      <c r="F761" s="28"/>
      <c r="G761" s="54"/>
      <c r="H761" s="28"/>
      <c r="I761" s="28"/>
      <c r="J761" s="18" t="e">
        <f>VLOOKUP(I761,'Base de données'!$C$5:$E$46,2,FALSE)</f>
        <v>#N/A</v>
      </c>
      <c r="K761" s="44" t="str">
        <f>IF(ISNA(VLOOKUP(I761,'Base de données'!$C$5:$E$46,3,FALSE)),"Donnée automatique",VLOOKUP(I761,'Base de données'!$C$5:$E$46,3,FALSE))</f>
        <v>Donnée automatique</v>
      </c>
      <c r="L761" s="28"/>
      <c r="M761" s="53"/>
      <c r="N761" s="53" t="str">
        <f t="shared" si="24"/>
        <v>Ne pas compléter</v>
      </c>
      <c r="O761" s="28" t="str">
        <f t="shared" si="25"/>
        <v>Ne pas compléter</v>
      </c>
      <c r="P761" s="28"/>
      <c r="Q761" s="28"/>
      <c r="R761" s="28"/>
      <c r="S761" s="28"/>
      <c r="T761" s="28"/>
      <c r="U761" s="57" t="str">
        <f>IF(ISNA(VLOOKUP(I761,'Base de données'!$G$26:$H$63,2,FALSE)),"Donnée automatique",VLOOKUP(I761,'Base de données'!$G$26:$H$63,2,FALSE))</f>
        <v>Donnée automatique</v>
      </c>
    </row>
    <row r="762" spans="1:21" x14ac:dyDescent="0.2">
      <c r="A762" s="27"/>
      <c r="B762" s="46"/>
      <c r="C762" s="28"/>
      <c r="D762" s="28"/>
      <c r="E762" s="28"/>
      <c r="F762" s="28"/>
      <c r="G762" s="54"/>
      <c r="H762" s="28"/>
      <c r="I762" s="28"/>
      <c r="J762" s="18" t="e">
        <f>VLOOKUP(I762,'Base de données'!$C$5:$E$46,2,FALSE)</f>
        <v>#N/A</v>
      </c>
      <c r="K762" s="44" t="str">
        <f>IF(ISNA(VLOOKUP(I762,'Base de données'!$C$5:$E$46,3,FALSE)),"Donnée automatique",VLOOKUP(I762,'Base de données'!$C$5:$E$46,3,FALSE))</f>
        <v>Donnée automatique</v>
      </c>
      <c r="L762" s="28"/>
      <c r="M762" s="53"/>
      <c r="N762" s="53" t="str">
        <f t="shared" si="24"/>
        <v>Ne pas compléter</v>
      </c>
      <c r="O762" s="28" t="str">
        <f t="shared" si="25"/>
        <v>Ne pas compléter</v>
      </c>
      <c r="P762" s="28"/>
      <c r="Q762" s="28"/>
      <c r="R762" s="28"/>
      <c r="S762" s="28"/>
      <c r="T762" s="28"/>
      <c r="U762" s="57" t="str">
        <f>IF(ISNA(VLOOKUP(I762,'Base de données'!$G$26:$H$63,2,FALSE)),"Donnée automatique",VLOOKUP(I762,'Base de données'!$G$26:$H$63,2,FALSE))</f>
        <v>Donnée automatique</v>
      </c>
    </row>
    <row r="763" spans="1:21" x14ac:dyDescent="0.2">
      <c r="A763" s="27"/>
      <c r="B763" s="46"/>
      <c r="C763" s="28"/>
      <c r="D763" s="28"/>
      <c r="E763" s="28"/>
      <c r="F763" s="28"/>
      <c r="G763" s="54"/>
      <c r="H763" s="28"/>
      <c r="I763" s="28"/>
      <c r="J763" s="18" t="e">
        <f>VLOOKUP(I763,'Base de données'!$C$5:$E$46,2,FALSE)</f>
        <v>#N/A</v>
      </c>
      <c r="K763" s="44" t="str">
        <f>IF(ISNA(VLOOKUP(I763,'Base de données'!$C$5:$E$46,3,FALSE)),"Donnée automatique",VLOOKUP(I763,'Base de données'!$C$5:$E$46,3,FALSE))</f>
        <v>Donnée automatique</v>
      </c>
      <c r="L763" s="28"/>
      <c r="M763" s="53"/>
      <c r="N763" s="53" t="str">
        <f t="shared" si="24"/>
        <v>Ne pas compléter</v>
      </c>
      <c r="O763" s="28" t="str">
        <f t="shared" si="25"/>
        <v>Ne pas compléter</v>
      </c>
      <c r="P763" s="28"/>
      <c r="Q763" s="28"/>
      <c r="R763" s="28"/>
      <c r="S763" s="28"/>
      <c r="T763" s="28"/>
      <c r="U763" s="57" t="str">
        <f>IF(ISNA(VLOOKUP(I763,'Base de données'!$G$26:$H$63,2,FALSE)),"Donnée automatique",VLOOKUP(I763,'Base de données'!$G$26:$H$63,2,FALSE))</f>
        <v>Donnée automatique</v>
      </c>
    </row>
    <row r="764" spans="1:21" x14ac:dyDescent="0.2">
      <c r="A764" s="27"/>
      <c r="B764" s="46"/>
      <c r="C764" s="28"/>
      <c r="D764" s="28"/>
      <c r="E764" s="28"/>
      <c r="F764" s="28"/>
      <c r="G764" s="54"/>
      <c r="H764" s="28"/>
      <c r="I764" s="28"/>
      <c r="J764" s="18" t="e">
        <f>VLOOKUP(I764,'Base de données'!$C$5:$E$46,2,FALSE)</f>
        <v>#N/A</v>
      </c>
      <c r="K764" s="44" t="str">
        <f>IF(ISNA(VLOOKUP(I764,'Base de données'!$C$5:$E$46,3,FALSE)),"Donnée automatique",VLOOKUP(I764,'Base de données'!$C$5:$E$46,3,FALSE))</f>
        <v>Donnée automatique</v>
      </c>
      <c r="L764" s="28"/>
      <c r="M764" s="53"/>
      <c r="N764" s="53" t="str">
        <f t="shared" si="24"/>
        <v>Ne pas compléter</v>
      </c>
      <c r="O764" s="28" t="str">
        <f t="shared" si="25"/>
        <v>Ne pas compléter</v>
      </c>
      <c r="P764" s="28"/>
      <c r="Q764" s="28"/>
      <c r="R764" s="28"/>
      <c r="S764" s="28"/>
      <c r="T764" s="28"/>
      <c r="U764" s="57" t="str">
        <f>IF(ISNA(VLOOKUP(I764,'Base de données'!$G$26:$H$63,2,FALSE)),"Donnée automatique",VLOOKUP(I764,'Base de données'!$G$26:$H$63,2,FALSE))</f>
        <v>Donnée automatique</v>
      </c>
    </row>
    <row r="765" spans="1:21" x14ac:dyDescent="0.2">
      <c r="A765" s="27"/>
      <c r="B765" s="46"/>
      <c r="C765" s="28"/>
      <c r="D765" s="28"/>
      <c r="E765" s="28"/>
      <c r="F765" s="28"/>
      <c r="G765" s="54"/>
      <c r="H765" s="28"/>
      <c r="I765" s="28"/>
      <c r="J765" s="18" t="e">
        <f>VLOOKUP(I765,'Base de données'!$C$5:$E$46,2,FALSE)</f>
        <v>#N/A</v>
      </c>
      <c r="K765" s="44" t="str">
        <f>IF(ISNA(VLOOKUP(I765,'Base de données'!$C$5:$E$46,3,FALSE)),"Donnée automatique",VLOOKUP(I765,'Base de données'!$C$5:$E$46,3,FALSE))</f>
        <v>Donnée automatique</v>
      </c>
      <c r="L765" s="28"/>
      <c r="M765" s="53"/>
      <c r="N765" s="53" t="str">
        <f t="shared" si="24"/>
        <v>Ne pas compléter</v>
      </c>
      <c r="O765" s="28" t="str">
        <f t="shared" si="25"/>
        <v>Ne pas compléter</v>
      </c>
      <c r="P765" s="28"/>
      <c r="Q765" s="28"/>
      <c r="R765" s="28"/>
      <c r="S765" s="28"/>
      <c r="T765" s="28"/>
      <c r="U765" s="57" t="str">
        <f>IF(ISNA(VLOOKUP(I765,'Base de données'!$G$26:$H$63,2,FALSE)),"Donnée automatique",VLOOKUP(I765,'Base de données'!$G$26:$H$63,2,FALSE))</f>
        <v>Donnée automatique</v>
      </c>
    </row>
    <row r="766" spans="1:21" x14ac:dyDescent="0.2">
      <c r="A766" s="27"/>
      <c r="B766" s="46"/>
      <c r="C766" s="28"/>
      <c r="D766" s="28"/>
      <c r="E766" s="28"/>
      <c r="F766" s="28"/>
      <c r="G766" s="54"/>
      <c r="H766" s="28"/>
      <c r="I766" s="28"/>
      <c r="J766" s="18" t="e">
        <f>VLOOKUP(I766,'Base de données'!$C$5:$E$46,2,FALSE)</f>
        <v>#N/A</v>
      </c>
      <c r="K766" s="44" t="str">
        <f>IF(ISNA(VLOOKUP(I766,'Base de données'!$C$5:$E$46,3,FALSE)),"Donnée automatique",VLOOKUP(I766,'Base de données'!$C$5:$E$46,3,FALSE))</f>
        <v>Donnée automatique</v>
      </c>
      <c r="L766" s="28"/>
      <c r="M766" s="53"/>
      <c r="N766" s="53" t="str">
        <f t="shared" si="24"/>
        <v>Ne pas compléter</v>
      </c>
      <c r="O766" s="28" t="str">
        <f t="shared" si="25"/>
        <v>Ne pas compléter</v>
      </c>
      <c r="P766" s="28"/>
      <c r="Q766" s="28"/>
      <c r="R766" s="28"/>
      <c r="S766" s="28"/>
      <c r="T766" s="28"/>
      <c r="U766" s="57" t="str">
        <f>IF(ISNA(VLOOKUP(I766,'Base de données'!$G$26:$H$63,2,FALSE)),"Donnée automatique",VLOOKUP(I766,'Base de données'!$G$26:$H$63,2,FALSE))</f>
        <v>Donnée automatique</v>
      </c>
    </row>
    <row r="767" spans="1:21" x14ac:dyDescent="0.2">
      <c r="A767" s="27"/>
      <c r="B767" s="46"/>
      <c r="C767" s="28"/>
      <c r="D767" s="28"/>
      <c r="E767" s="28"/>
      <c r="F767" s="28"/>
      <c r="G767" s="54"/>
      <c r="H767" s="28"/>
      <c r="I767" s="28"/>
      <c r="J767" s="18" t="e">
        <f>VLOOKUP(I767,'Base de données'!$C$5:$E$46,2,FALSE)</f>
        <v>#N/A</v>
      </c>
      <c r="K767" s="44" t="str">
        <f>IF(ISNA(VLOOKUP(I767,'Base de données'!$C$5:$E$46,3,FALSE)),"Donnée automatique",VLOOKUP(I767,'Base de données'!$C$5:$E$46,3,FALSE))</f>
        <v>Donnée automatique</v>
      </c>
      <c r="L767" s="28"/>
      <c r="M767" s="53"/>
      <c r="N767" s="53" t="str">
        <f t="shared" si="24"/>
        <v>Ne pas compléter</v>
      </c>
      <c r="O767" s="28" t="str">
        <f t="shared" si="25"/>
        <v>Ne pas compléter</v>
      </c>
      <c r="P767" s="28"/>
      <c r="Q767" s="28"/>
      <c r="R767" s="28"/>
      <c r="S767" s="28"/>
      <c r="T767" s="28"/>
      <c r="U767" s="57" t="str">
        <f>IF(ISNA(VLOOKUP(I767,'Base de données'!$G$26:$H$63,2,FALSE)),"Donnée automatique",VLOOKUP(I767,'Base de données'!$G$26:$H$63,2,FALSE))</f>
        <v>Donnée automatique</v>
      </c>
    </row>
    <row r="768" spans="1:21" x14ac:dyDescent="0.2">
      <c r="A768" s="27"/>
      <c r="B768" s="46"/>
      <c r="C768" s="28"/>
      <c r="D768" s="28"/>
      <c r="E768" s="28"/>
      <c r="F768" s="28"/>
      <c r="G768" s="54"/>
      <c r="H768" s="28"/>
      <c r="I768" s="28"/>
      <c r="J768" s="18" t="e">
        <f>VLOOKUP(I768,'Base de données'!$C$5:$E$46,2,FALSE)</f>
        <v>#N/A</v>
      </c>
      <c r="K768" s="44" t="str">
        <f>IF(ISNA(VLOOKUP(I768,'Base de données'!$C$5:$E$46,3,FALSE)),"Donnée automatique",VLOOKUP(I768,'Base de données'!$C$5:$E$46,3,FALSE))</f>
        <v>Donnée automatique</v>
      </c>
      <c r="L768" s="28"/>
      <c r="M768" s="53"/>
      <c r="N768" s="53" t="str">
        <f t="shared" si="24"/>
        <v>Ne pas compléter</v>
      </c>
      <c r="O768" s="28" t="str">
        <f t="shared" si="25"/>
        <v>Ne pas compléter</v>
      </c>
      <c r="P768" s="28"/>
      <c r="Q768" s="28"/>
      <c r="R768" s="28"/>
      <c r="S768" s="28"/>
      <c r="T768" s="28"/>
      <c r="U768" s="57" t="str">
        <f>IF(ISNA(VLOOKUP(I768,'Base de données'!$G$26:$H$63,2,FALSE)),"Donnée automatique",VLOOKUP(I768,'Base de données'!$G$26:$H$63,2,FALSE))</f>
        <v>Donnée automatique</v>
      </c>
    </row>
    <row r="769" spans="1:21" x14ac:dyDescent="0.2">
      <c r="A769" s="27"/>
      <c r="B769" s="46"/>
      <c r="C769" s="28"/>
      <c r="D769" s="28"/>
      <c r="E769" s="28"/>
      <c r="F769" s="28"/>
      <c r="G769" s="54"/>
      <c r="H769" s="28"/>
      <c r="I769" s="28"/>
      <c r="J769" s="18" t="e">
        <f>VLOOKUP(I769,'Base de données'!$C$5:$E$46,2,FALSE)</f>
        <v>#N/A</v>
      </c>
      <c r="K769" s="44" t="str">
        <f>IF(ISNA(VLOOKUP(I769,'Base de données'!$C$5:$E$46,3,FALSE)),"Donnée automatique",VLOOKUP(I769,'Base de données'!$C$5:$E$46,3,FALSE))</f>
        <v>Donnée automatique</v>
      </c>
      <c r="L769" s="28"/>
      <c r="M769" s="53"/>
      <c r="N769" s="53" t="str">
        <f t="shared" si="24"/>
        <v>Ne pas compléter</v>
      </c>
      <c r="O769" s="28" t="str">
        <f t="shared" si="25"/>
        <v>Ne pas compléter</v>
      </c>
      <c r="P769" s="28"/>
      <c r="Q769" s="28"/>
      <c r="R769" s="28"/>
      <c r="S769" s="28"/>
      <c r="T769" s="28"/>
      <c r="U769" s="57" t="str">
        <f>IF(ISNA(VLOOKUP(I769,'Base de données'!$G$26:$H$63,2,FALSE)),"Donnée automatique",VLOOKUP(I769,'Base de données'!$G$26:$H$63,2,FALSE))</f>
        <v>Donnée automatique</v>
      </c>
    </row>
    <row r="770" spans="1:21" x14ac:dyDescent="0.2">
      <c r="A770" s="27"/>
      <c r="B770" s="46"/>
      <c r="C770" s="28"/>
      <c r="D770" s="28"/>
      <c r="E770" s="28"/>
      <c r="F770" s="28"/>
      <c r="G770" s="54"/>
      <c r="H770" s="28"/>
      <c r="I770" s="28"/>
      <c r="J770" s="18" t="e">
        <f>VLOOKUP(I770,'Base de données'!$C$5:$E$46,2,FALSE)</f>
        <v>#N/A</v>
      </c>
      <c r="K770" s="44" t="str">
        <f>IF(ISNA(VLOOKUP(I770,'Base de données'!$C$5:$E$46,3,FALSE)),"Donnée automatique",VLOOKUP(I770,'Base de données'!$C$5:$E$46,3,FALSE))</f>
        <v>Donnée automatique</v>
      </c>
      <c r="L770" s="28"/>
      <c r="M770" s="53"/>
      <c r="N770" s="53" t="str">
        <f t="shared" si="24"/>
        <v>Ne pas compléter</v>
      </c>
      <c r="O770" s="28" t="str">
        <f t="shared" si="25"/>
        <v>Ne pas compléter</v>
      </c>
      <c r="P770" s="28"/>
      <c r="Q770" s="28"/>
      <c r="R770" s="28"/>
      <c r="S770" s="28"/>
      <c r="T770" s="28"/>
      <c r="U770" s="57" t="str">
        <f>IF(ISNA(VLOOKUP(I770,'Base de données'!$G$26:$H$63,2,FALSE)),"Donnée automatique",VLOOKUP(I770,'Base de données'!$G$26:$H$63,2,FALSE))</f>
        <v>Donnée automatique</v>
      </c>
    </row>
    <row r="771" spans="1:21" x14ac:dyDescent="0.2">
      <c r="A771" s="27"/>
      <c r="B771" s="46"/>
      <c r="C771" s="28"/>
      <c r="D771" s="28"/>
      <c r="E771" s="28"/>
      <c r="F771" s="28"/>
      <c r="G771" s="54"/>
      <c r="H771" s="28"/>
      <c r="I771" s="28"/>
      <c r="J771" s="18" t="e">
        <f>VLOOKUP(I771,'Base de données'!$C$5:$E$46,2,FALSE)</f>
        <v>#N/A</v>
      </c>
      <c r="K771" s="44" t="str">
        <f>IF(ISNA(VLOOKUP(I771,'Base de données'!$C$5:$E$46,3,FALSE)),"Donnée automatique",VLOOKUP(I771,'Base de données'!$C$5:$E$46,3,FALSE))</f>
        <v>Donnée automatique</v>
      </c>
      <c r="L771" s="28"/>
      <c r="M771" s="53"/>
      <c r="N771" s="53" t="str">
        <f t="shared" si="24"/>
        <v>Ne pas compléter</v>
      </c>
      <c r="O771" s="28" t="str">
        <f t="shared" si="25"/>
        <v>Ne pas compléter</v>
      </c>
      <c r="P771" s="28"/>
      <c r="Q771" s="28"/>
      <c r="R771" s="28"/>
      <c r="S771" s="28"/>
      <c r="T771" s="28"/>
      <c r="U771" s="57" t="str">
        <f>IF(ISNA(VLOOKUP(I771,'Base de données'!$G$26:$H$63,2,FALSE)),"Donnée automatique",VLOOKUP(I771,'Base de données'!$G$26:$H$63,2,FALSE))</f>
        <v>Donnée automatique</v>
      </c>
    </row>
    <row r="772" spans="1:21" x14ac:dyDescent="0.2">
      <c r="A772" s="27"/>
      <c r="B772" s="46"/>
      <c r="C772" s="28"/>
      <c r="D772" s="28"/>
      <c r="E772" s="28"/>
      <c r="F772" s="28"/>
      <c r="G772" s="54"/>
      <c r="H772" s="28"/>
      <c r="I772" s="28"/>
      <c r="J772" s="18" t="e">
        <f>VLOOKUP(I772,'Base de données'!$C$5:$E$46,2,FALSE)</f>
        <v>#N/A</v>
      </c>
      <c r="K772" s="44" t="str">
        <f>IF(ISNA(VLOOKUP(I772,'Base de données'!$C$5:$E$46,3,FALSE)),"Donnée automatique",VLOOKUP(I772,'Base de données'!$C$5:$E$46,3,FALSE))</f>
        <v>Donnée automatique</v>
      </c>
      <c r="L772" s="28"/>
      <c r="M772" s="53"/>
      <c r="N772" s="53" t="str">
        <f t="shared" si="24"/>
        <v>Ne pas compléter</v>
      </c>
      <c r="O772" s="28" t="str">
        <f t="shared" si="25"/>
        <v>Ne pas compléter</v>
      </c>
      <c r="P772" s="28"/>
      <c r="Q772" s="28"/>
      <c r="R772" s="28"/>
      <c r="S772" s="28"/>
      <c r="T772" s="28"/>
      <c r="U772" s="57" t="str">
        <f>IF(ISNA(VLOOKUP(I772,'Base de données'!$G$26:$H$63,2,FALSE)),"Donnée automatique",VLOOKUP(I772,'Base de données'!$G$26:$H$63,2,FALSE))</f>
        <v>Donnée automatique</v>
      </c>
    </row>
    <row r="773" spans="1:21" x14ac:dyDescent="0.2">
      <c r="A773" s="27"/>
      <c r="B773" s="46"/>
      <c r="C773" s="28"/>
      <c r="D773" s="28"/>
      <c r="E773" s="28"/>
      <c r="F773" s="28"/>
      <c r="G773" s="54"/>
      <c r="H773" s="28"/>
      <c r="I773" s="28"/>
      <c r="J773" s="18" t="e">
        <f>VLOOKUP(I773,'Base de données'!$C$5:$E$46,2,FALSE)</f>
        <v>#N/A</v>
      </c>
      <c r="K773" s="44" t="str">
        <f>IF(ISNA(VLOOKUP(I773,'Base de données'!$C$5:$E$46,3,FALSE)),"Donnée automatique",VLOOKUP(I773,'Base de données'!$C$5:$E$46,3,FALSE))</f>
        <v>Donnée automatique</v>
      </c>
      <c r="L773" s="28"/>
      <c r="M773" s="53"/>
      <c r="N773" s="53" t="str">
        <f t="shared" si="24"/>
        <v>Ne pas compléter</v>
      </c>
      <c r="O773" s="28" t="str">
        <f t="shared" si="25"/>
        <v>Ne pas compléter</v>
      </c>
      <c r="P773" s="28"/>
      <c r="Q773" s="28"/>
      <c r="R773" s="28"/>
      <c r="S773" s="28"/>
      <c r="T773" s="28"/>
      <c r="U773" s="57" t="str">
        <f>IF(ISNA(VLOOKUP(I773,'Base de données'!$G$26:$H$63,2,FALSE)),"Donnée automatique",VLOOKUP(I773,'Base de données'!$G$26:$H$63,2,FALSE))</f>
        <v>Donnée automatique</v>
      </c>
    </row>
    <row r="774" spans="1:21" x14ac:dyDescent="0.2">
      <c r="A774" s="27"/>
      <c r="B774" s="46"/>
      <c r="C774" s="28"/>
      <c r="D774" s="28"/>
      <c r="E774" s="28"/>
      <c r="F774" s="28"/>
      <c r="G774" s="54"/>
      <c r="H774" s="28"/>
      <c r="I774" s="28"/>
      <c r="J774" s="18" t="e">
        <f>VLOOKUP(I774,'Base de données'!$C$5:$E$46,2,FALSE)</f>
        <v>#N/A</v>
      </c>
      <c r="K774" s="44" t="str">
        <f>IF(ISNA(VLOOKUP(I774,'Base de données'!$C$5:$E$46,3,FALSE)),"Donnée automatique",VLOOKUP(I774,'Base de données'!$C$5:$E$46,3,FALSE))</f>
        <v>Donnée automatique</v>
      </c>
      <c r="L774" s="28"/>
      <c r="M774" s="53"/>
      <c r="N774" s="53" t="str">
        <f t="shared" si="24"/>
        <v>Ne pas compléter</v>
      </c>
      <c r="O774" s="28" t="str">
        <f t="shared" si="25"/>
        <v>Ne pas compléter</v>
      </c>
      <c r="P774" s="28"/>
      <c r="Q774" s="28"/>
      <c r="R774" s="28"/>
      <c r="S774" s="28"/>
      <c r="T774" s="28"/>
      <c r="U774" s="57" t="str">
        <f>IF(ISNA(VLOOKUP(I774,'Base de données'!$G$26:$H$63,2,FALSE)),"Donnée automatique",VLOOKUP(I774,'Base de données'!$G$26:$H$63,2,FALSE))</f>
        <v>Donnée automatique</v>
      </c>
    </row>
    <row r="775" spans="1:21" x14ac:dyDescent="0.2">
      <c r="A775" s="27"/>
      <c r="B775" s="46"/>
      <c r="C775" s="28"/>
      <c r="D775" s="28"/>
      <c r="E775" s="28"/>
      <c r="F775" s="28"/>
      <c r="G775" s="54"/>
      <c r="H775" s="28"/>
      <c r="I775" s="28"/>
      <c r="J775" s="18" t="e">
        <f>VLOOKUP(I775,'Base de données'!$C$5:$E$46,2,FALSE)</f>
        <v>#N/A</v>
      </c>
      <c r="K775" s="44" t="str">
        <f>IF(ISNA(VLOOKUP(I775,'Base de données'!$C$5:$E$46,3,FALSE)),"Donnée automatique",VLOOKUP(I775,'Base de données'!$C$5:$E$46,3,FALSE))</f>
        <v>Donnée automatique</v>
      </c>
      <c r="L775" s="28"/>
      <c r="M775" s="53"/>
      <c r="N775" s="53" t="str">
        <f t="shared" si="24"/>
        <v>Ne pas compléter</v>
      </c>
      <c r="O775" s="28" t="str">
        <f t="shared" si="25"/>
        <v>Ne pas compléter</v>
      </c>
      <c r="P775" s="28"/>
      <c r="Q775" s="28"/>
      <c r="R775" s="28"/>
      <c r="S775" s="28"/>
      <c r="T775" s="28"/>
      <c r="U775" s="57" t="str">
        <f>IF(ISNA(VLOOKUP(I775,'Base de données'!$G$26:$H$63,2,FALSE)),"Donnée automatique",VLOOKUP(I775,'Base de données'!$G$26:$H$63,2,FALSE))</f>
        <v>Donnée automatique</v>
      </c>
    </row>
    <row r="776" spans="1:21" x14ac:dyDescent="0.2">
      <c r="A776" s="27"/>
      <c r="B776" s="46"/>
      <c r="C776" s="28"/>
      <c r="D776" s="28"/>
      <c r="E776" s="28"/>
      <c r="F776" s="28"/>
      <c r="G776" s="54"/>
      <c r="H776" s="28"/>
      <c r="I776" s="28"/>
      <c r="J776" s="18" t="e">
        <f>VLOOKUP(I776,'Base de données'!$C$5:$E$46,2,FALSE)</f>
        <v>#N/A</v>
      </c>
      <c r="K776" s="44" t="str">
        <f>IF(ISNA(VLOOKUP(I776,'Base de données'!$C$5:$E$46,3,FALSE)),"Donnée automatique",VLOOKUP(I776,'Base de données'!$C$5:$E$46,3,FALSE))</f>
        <v>Donnée automatique</v>
      </c>
      <c r="L776" s="28"/>
      <c r="M776" s="53"/>
      <c r="N776" s="53" t="str">
        <f t="shared" si="24"/>
        <v>Ne pas compléter</v>
      </c>
      <c r="O776" s="28" t="str">
        <f t="shared" si="25"/>
        <v>Ne pas compléter</v>
      </c>
      <c r="P776" s="28"/>
      <c r="Q776" s="28"/>
      <c r="R776" s="28"/>
      <c r="S776" s="28"/>
      <c r="T776" s="28"/>
      <c r="U776" s="57" t="str">
        <f>IF(ISNA(VLOOKUP(I776,'Base de données'!$G$26:$H$63,2,FALSE)),"Donnée automatique",VLOOKUP(I776,'Base de données'!$G$26:$H$63,2,FALSE))</f>
        <v>Donnée automatique</v>
      </c>
    </row>
    <row r="777" spans="1:21" x14ac:dyDescent="0.2">
      <c r="A777" s="27"/>
      <c r="B777" s="46"/>
      <c r="C777" s="28"/>
      <c r="D777" s="28"/>
      <c r="E777" s="28"/>
      <c r="F777" s="28"/>
      <c r="G777" s="54"/>
      <c r="H777" s="28"/>
      <c r="I777" s="28"/>
      <c r="J777" s="18" t="e">
        <f>VLOOKUP(I777,'Base de données'!$C$5:$E$46,2,FALSE)</f>
        <v>#N/A</v>
      </c>
      <c r="K777" s="44" t="str">
        <f>IF(ISNA(VLOOKUP(I777,'Base de données'!$C$5:$E$46,3,FALSE)),"Donnée automatique",VLOOKUP(I777,'Base de données'!$C$5:$E$46,3,FALSE))</f>
        <v>Donnée automatique</v>
      </c>
      <c r="L777" s="28"/>
      <c r="M777" s="53"/>
      <c r="N777" s="53" t="str">
        <f t="shared" si="24"/>
        <v>Ne pas compléter</v>
      </c>
      <c r="O777" s="28" t="str">
        <f t="shared" si="25"/>
        <v>Ne pas compléter</v>
      </c>
      <c r="P777" s="28"/>
      <c r="Q777" s="28"/>
      <c r="R777" s="28"/>
      <c r="S777" s="28"/>
      <c r="T777" s="28"/>
      <c r="U777" s="57" t="str">
        <f>IF(ISNA(VLOOKUP(I777,'Base de données'!$G$26:$H$63,2,FALSE)),"Donnée automatique",VLOOKUP(I777,'Base de données'!$G$26:$H$63,2,FALSE))</f>
        <v>Donnée automatique</v>
      </c>
    </row>
    <row r="778" spans="1:21" x14ac:dyDescent="0.2">
      <c r="A778" s="27"/>
      <c r="B778" s="46"/>
      <c r="C778" s="28"/>
      <c r="D778" s="28"/>
      <c r="E778" s="28"/>
      <c r="F778" s="28"/>
      <c r="G778" s="54"/>
      <c r="H778" s="28"/>
      <c r="I778" s="28"/>
      <c r="J778" s="18" t="e">
        <f>VLOOKUP(I778,'Base de données'!$C$5:$E$46,2,FALSE)</f>
        <v>#N/A</v>
      </c>
      <c r="K778" s="44" t="str">
        <f>IF(ISNA(VLOOKUP(I778,'Base de données'!$C$5:$E$46,3,FALSE)),"Donnée automatique",VLOOKUP(I778,'Base de données'!$C$5:$E$46,3,FALSE))</f>
        <v>Donnée automatique</v>
      </c>
      <c r="L778" s="28"/>
      <c r="M778" s="53"/>
      <c r="N778" s="53" t="str">
        <f t="shared" si="24"/>
        <v>Ne pas compléter</v>
      </c>
      <c r="O778" s="28" t="str">
        <f t="shared" si="25"/>
        <v>Ne pas compléter</v>
      </c>
      <c r="P778" s="28"/>
      <c r="Q778" s="28"/>
      <c r="R778" s="28"/>
      <c r="S778" s="28"/>
      <c r="T778" s="28"/>
      <c r="U778" s="57" t="str">
        <f>IF(ISNA(VLOOKUP(I778,'Base de données'!$G$26:$H$63,2,FALSE)),"Donnée automatique",VLOOKUP(I778,'Base de données'!$G$26:$H$63,2,FALSE))</f>
        <v>Donnée automatique</v>
      </c>
    </row>
    <row r="779" spans="1:21" x14ac:dyDescent="0.2">
      <c r="A779" s="27"/>
      <c r="B779" s="46"/>
      <c r="C779" s="28"/>
      <c r="D779" s="28"/>
      <c r="E779" s="28"/>
      <c r="F779" s="28"/>
      <c r="G779" s="54"/>
      <c r="H779" s="28"/>
      <c r="I779" s="28"/>
      <c r="J779" s="18" t="e">
        <f>VLOOKUP(I779,'Base de données'!$C$5:$E$46,2,FALSE)</f>
        <v>#N/A</v>
      </c>
      <c r="K779" s="44" t="str">
        <f>IF(ISNA(VLOOKUP(I779,'Base de données'!$C$5:$E$46,3,FALSE)),"Donnée automatique",VLOOKUP(I779,'Base de données'!$C$5:$E$46,3,FALSE))</f>
        <v>Donnée automatique</v>
      </c>
      <c r="L779" s="28"/>
      <c r="M779" s="53"/>
      <c r="N779" s="53" t="str">
        <f t="shared" si="24"/>
        <v>Ne pas compléter</v>
      </c>
      <c r="O779" s="28" t="str">
        <f t="shared" si="25"/>
        <v>Ne pas compléter</v>
      </c>
      <c r="P779" s="28"/>
      <c r="Q779" s="28"/>
      <c r="R779" s="28"/>
      <c r="S779" s="28"/>
      <c r="T779" s="28"/>
      <c r="U779" s="57" t="str">
        <f>IF(ISNA(VLOOKUP(I779,'Base de données'!$G$26:$H$63,2,FALSE)),"Donnée automatique",VLOOKUP(I779,'Base de données'!$G$26:$H$63,2,FALSE))</f>
        <v>Donnée automatique</v>
      </c>
    </row>
    <row r="780" spans="1:21" x14ac:dyDescent="0.2">
      <c r="A780" s="27"/>
      <c r="B780" s="46"/>
      <c r="C780" s="28"/>
      <c r="D780" s="28"/>
      <c r="E780" s="28"/>
      <c r="F780" s="28"/>
      <c r="G780" s="54"/>
      <c r="H780" s="28"/>
      <c r="I780" s="28"/>
      <c r="J780" s="18" t="e">
        <f>VLOOKUP(I780,'Base de données'!$C$5:$E$46,2,FALSE)</f>
        <v>#N/A</v>
      </c>
      <c r="K780" s="44" t="str">
        <f>IF(ISNA(VLOOKUP(I780,'Base de données'!$C$5:$E$46,3,FALSE)),"Donnée automatique",VLOOKUP(I780,'Base de données'!$C$5:$E$46,3,FALSE))</f>
        <v>Donnée automatique</v>
      </c>
      <c r="L780" s="28"/>
      <c r="M780" s="53"/>
      <c r="N780" s="53" t="str">
        <f t="shared" si="24"/>
        <v>Ne pas compléter</v>
      </c>
      <c r="O780" s="28" t="str">
        <f t="shared" si="25"/>
        <v>Ne pas compléter</v>
      </c>
      <c r="P780" s="28"/>
      <c r="Q780" s="28"/>
      <c r="R780" s="28"/>
      <c r="S780" s="28"/>
      <c r="T780" s="28"/>
      <c r="U780" s="57" t="str">
        <f>IF(ISNA(VLOOKUP(I780,'Base de données'!$G$26:$H$63,2,FALSE)),"Donnée automatique",VLOOKUP(I780,'Base de données'!$G$26:$H$63,2,FALSE))</f>
        <v>Donnée automatique</v>
      </c>
    </row>
    <row r="781" spans="1:21" x14ac:dyDescent="0.2">
      <c r="A781" s="27"/>
      <c r="B781" s="46"/>
      <c r="C781" s="28"/>
      <c r="D781" s="28"/>
      <c r="E781" s="28"/>
      <c r="F781" s="28"/>
      <c r="G781" s="54"/>
      <c r="H781" s="28"/>
      <c r="I781" s="28"/>
      <c r="J781" s="18" t="e">
        <f>VLOOKUP(I781,'Base de données'!$C$5:$E$46,2,FALSE)</f>
        <v>#N/A</v>
      </c>
      <c r="K781" s="44" t="str">
        <f>IF(ISNA(VLOOKUP(I781,'Base de données'!$C$5:$E$46,3,FALSE)),"Donnée automatique",VLOOKUP(I781,'Base de données'!$C$5:$E$46,3,FALSE))</f>
        <v>Donnée automatique</v>
      </c>
      <c r="L781" s="28"/>
      <c r="M781" s="53"/>
      <c r="N781" s="53" t="str">
        <f t="shared" si="24"/>
        <v>Ne pas compléter</v>
      </c>
      <c r="O781" s="28" t="str">
        <f t="shared" si="25"/>
        <v>Ne pas compléter</v>
      </c>
      <c r="P781" s="28"/>
      <c r="Q781" s="28"/>
      <c r="R781" s="28"/>
      <c r="S781" s="28"/>
      <c r="T781" s="28"/>
      <c r="U781" s="57" t="str">
        <f>IF(ISNA(VLOOKUP(I781,'Base de données'!$G$26:$H$63,2,FALSE)),"Donnée automatique",VLOOKUP(I781,'Base de données'!$G$26:$H$63,2,FALSE))</f>
        <v>Donnée automatique</v>
      </c>
    </row>
    <row r="782" spans="1:21" x14ac:dyDescent="0.2">
      <c r="A782" s="27"/>
      <c r="B782" s="46"/>
      <c r="C782" s="28"/>
      <c r="D782" s="28"/>
      <c r="E782" s="28"/>
      <c r="F782" s="28"/>
      <c r="G782" s="54"/>
      <c r="H782" s="28"/>
      <c r="I782" s="28"/>
      <c r="J782" s="18" t="e">
        <f>VLOOKUP(I782,'Base de données'!$C$5:$E$46,2,FALSE)</f>
        <v>#N/A</v>
      </c>
      <c r="K782" s="44" t="str">
        <f>IF(ISNA(VLOOKUP(I782,'Base de données'!$C$5:$E$46,3,FALSE)),"Donnée automatique",VLOOKUP(I782,'Base de données'!$C$5:$E$46,3,FALSE))</f>
        <v>Donnée automatique</v>
      </c>
      <c r="L782" s="28"/>
      <c r="M782" s="53"/>
      <c r="N782" s="53" t="str">
        <f t="shared" si="24"/>
        <v>Ne pas compléter</v>
      </c>
      <c r="O782" s="28" t="str">
        <f t="shared" si="25"/>
        <v>Ne pas compléter</v>
      </c>
      <c r="P782" s="28"/>
      <c r="Q782" s="28"/>
      <c r="R782" s="28"/>
      <c r="S782" s="28"/>
      <c r="T782" s="28"/>
      <c r="U782" s="57" t="str">
        <f>IF(ISNA(VLOOKUP(I782,'Base de données'!$G$26:$H$63,2,FALSE)),"Donnée automatique",VLOOKUP(I782,'Base de données'!$G$26:$H$63,2,FALSE))</f>
        <v>Donnée automatique</v>
      </c>
    </row>
    <row r="783" spans="1:21" x14ac:dyDescent="0.2">
      <c r="A783" s="27"/>
      <c r="B783" s="46"/>
      <c r="C783" s="28"/>
      <c r="D783" s="28"/>
      <c r="E783" s="28"/>
      <c r="F783" s="28"/>
      <c r="G783" s="54"/>
      <c r="H783" s="28"/>
      <c r="I783" s="28"/>
      <c r="J783" s="18" t="e">
        <f>VLOOKUP(I783,'Base de données'!$C$5:$E$46,2,FALSE)</f>
        <v>#N/A</v>
      </c>
      <c r="K783" s="44" t="str">
        <f>IF(ISNA(VLOOKUP(I783,'Base de données'!$C$5:$E$46,3,FALSE)),"Donnée automatique",VLOOKUP(I783,'Base de données'!$C$5:$E$46,3,FALSE))</f>
        <v>Donnée automatique</v>
      </c>
      <c r="L783" s="28"/>
      <c r="M783" s="53"/>
      <c r="N783" s="53" t="str">
        <f t="shared" si="24"/>
        <v>Ne pas compléter</v>
      </c>
      <c r="O783" s="28" t="str">
        <f t="shared" si="25"/>
        <v>Ne pas compléter</v>
      </c>
      <c r="P783" s="28"/>
      <c r="Q783" s="28"/>
      <c r="R783" s="28"/>
      <c r="S783" s="28"/>
      <c r="T783" s="28"/>
      <c r="U783" s="57" t="str">
        <f>IF(ISNA(VLOOKUP(I783,'Base de données'!$G$26:$H$63,2,FALSE)),"Donnée automatique",VLOOKUP(I783,'Base de données'!$G$26:$H$63,2,FALSE))</f>
        <v>Donnée automatique</v>
      </c>
    </row>
    <row r="784" spans="1:21" x14ac:dyDescent="0.2">
      <c r="A784" s="27"/>
      <c r="B784" s="46"/>
      <c r="C784" s="28"/>
      <c r="D784" s="28"/>
      <c r="E784" s="28"/>
      <c r="F784" s="28"/>
      <c r="G784" s="54"/>
      <c r="H784" s="28"/>
      <c r="I784" s="28"/>
      <c r="J784" s="18" t="e">
        <f>VLOOKUP(I784,'Base de données'!$C$5:$E$46,2,FALSE)</f>
        <v>#N/A</v>
      </c>
      <c r="K784" s="44" t="str">
        <f>IF(ISNA(VLOOKUP(I784,'Base de données'!$C$5:$E$46,3,FALSE)),"Donnée automatique",VLOOKUP(I784,'Base de données'!$C$5:$E$46,3,FALSE))</f>
        <v>Donnée automatique</v>
      </c>
      <c r="L784" s="28"/>
      <c r="M784" s="53"/>
      <c r="N784" s="53" t="str">
        <f t="shared" si="24"/>
        <v>Ne pas compléter</v>
      </c>
      <c r="O784" s="28" t="str">
        <f t="shared" si="25"/>
        <v>Ne pas compléter</v>
      </c>
      <c r="P784" s="28"/>
      <c r="Q784" s="28"/>
      <c r="R784" s="28"/>
      <c r="S784" s="28"/>
      <c r="T784" s="28"/>
      <c r="U784" s="57" t="str">
        <f>IF(ISNA(VLOOKUP(I784,'Base de données'!$G$26:$H$63,2,FALSE)),"Donnée automatique",VLOOKUP(I784,'Base de données'!$G$26:$H$63,2,FALSE))</f>
        <v>Donnée automatique</v>
      </c>
    </row>
    <row r="785" spans="1:21" x14ac:dyDescent="0.2">
      <c r="A785" s="27"/>
      <c r="B785" s="46"/>
      <c r="C785" s="28"/>
      <c r="D785" s="28"/>
      <c r="E785" s="28"/>
      <c r="F785" s="28"/>
      <c r="G785" s="54"/>
      <c r="H785" s="28"/>
      <c r="I785" s="28"/>
      <c r="J785" s="18" t="e">
        <f>VLOOKUP(I785,'Base de données'!$C$5:$E$46,2,FALSE)</f>
        <v>#N/A</v>
      </c>
      <c r="K785" s="44" t="str">
        <f>IF(ISNA(VLOOKUP(I785,'Base de données'!$C$5:$E$46,3,FALSE)),"Donnée automatique",VLOOKUP(I785,'Base de données'!$C$5:$E$46,3,FALSE))</f>
        <v>Donnée automatique</v>
      </c>
      <c r="L785" s="28"/>
      <c r="M785" s="53"/>
      <c r="N785" s="53" t="str">
        <f t="shared" si="24"/>
        <v>Ne pas compléter</v>
      </c>
      <c r="O785" s="28" t="str">
        <f t="shared" si="25"/>
        <v>Ne pas compléter</v>
      </c>
      <c r="P785" s="28"/>
      <c r="Q785" s="28"/>
      <c r="R785" s="28"/>
      <c r="S785" s="28"/>
      <c r="T785" s="28"/>
      <c r="U785" s="57" t="str">
        <f>IF(ISNA(VLOOKUP(I785,'Base de données'!$G$26:$H$63,2,FALSE)),"Donnée automatique",VLOOKUP(I785,'Base de données'!$G$26:$H$63,2,FALSE))</f>
        <v>Donnée automatique</v>
      </c>
    </row>
    <row r="786" spans="1:21" x14ac:dyDescent="0.2">
      <c r="A786" s="27"/>
      <c r="B786" s="46"/>
      <c r="C786" s="28"/>
      <c r="D786" s="28"/>
      <c r="E786" s="28"/>
      <c r="F786" s="28"/>
      <c r="G786" s="54"/>
      <c r="H786" s="28"/>
      <c r="I786" s="28"/>
      <c r="J786" s="18" t="e">
        <f>VLOOKUP(I786,'Base de données'!$C$5:$E$46,2,FALSE)</f>
        <v>#N/A</v>
      </c>
      <c r="K786" s="44" t="str">
        <f>IF(ISNA(VLOOKUP(I786,'Base de données'!$C$5:$E$46,3,FALSE)),"Donnée automatique",VLOOKUP(I786,'Base de données'!$C$5:$E$46,3,FALSE))</f>
        <v>Donnée automatique</v>
      </c>
      <c r="L786" s="28"/>
      <c r="M786" s="53"/>
      <c r="N786" s="53" t="str">
        <f t="shared" si="24"/>
        <v>Ne pas compléter</v>
      </c>
      <c r="O786" s="28" t="str">
        <f t="shared" si="25"/>
        <v>Ne pas compléter</v>
      </c>
      <c r="P786" s="28"/>
      <c r="Q786" s="28"/>
      <c r="R786" s="28"/>
      <c r="S786" s="28"/>
      <c r="T786" s="28"/>
      <c r="U786" s="57" t="str">
        <f>IF(ISNA(VLOOKUP(I786,'Base de données'!$G$26:$H$63,2,FALSE)),"Donnée automatique",VLOOKUP(I786,'Base de données'!$G$26:$H$63,2,FALSE))</f>
        <v>Donnée automatique</v>
      </c>
    </row>
    <row r="787" spans="1:21" x14ac:dyDescent="0.2">
      <c r="A787" s="27"/>
      <c r="B787" s="46"/>
      <c r="C787" s="28"/>
      <c r="D787" s="28"/>
      <c r="E787" s="28"/>
      <c r="F787" s="28"/>
      <c r="G787" s="54"/>
      <c r="H787" s="28"/>
      <c r="I787" s="28"/>
      <c r="J787" s="18" t="e">
        <f>VLOOKUP(I787,'Base de données'!$C$5:$E$46,2,FALSE)</f>
        <v>#N/A</v>
      </c>
      <c r="K787" s="44" t="str">
        <f>IF(ISNA(VLOOKUP(I787,'Base de données'!$C$5:$E$46,3,FALSE)),"Donnée automatique",VLOOKUP(I787,'Base de données'!$C$5:$E$46,3,FALSE))</f>
        <v>Donnée automatique</v>
      </c>
      <c r="L787" s="28"/>
      <c r="M787" s="53"/>
      <c r="N787" s="53" t="str">
        <f t="shared" ref="N787:N850" si="26">IF(F787&lt;&gt;0,"A compléter","Ne pas compléter")</f>
        <v>Ne pas compléter</v>
      </c>
      <c r="O787" s="28" t="str">
        <f t="shared" ref="O787:O850" si="27">IF(OR(I787=565,I787=566,I787=584,I787=587,I787=590,I787=591,I787=592),"Compléter si applicable","Ne pas compléter")</f>
        <v>Ne pas compléter</v>
      </c>
      <c r="P787" s="28"/>
      <c r="Q787" s="28"/>
      <c r="R787" s="28"/>
      <c r="S787" s="28"/>
      <c r="T787" s="28"/>
      <c r="U787" s="57" t="str">
        <f>IF(ISNA(VLOOKUP(I787,'Base de données'!$G$26:$H$63,2,FALSE)),"Donnée automatique",VLOOKUP(I787,'Base de données'!$G$26:$H$63,2,FALSE))</f>
        <v>Donnée automatique</v>
      </c>
    </row>
    <row r="788" spans="1:21" x14ac:dyDescent="0.2">
      <c r="A788" s="27"/>
      <c r="B788" s="46"/>
      <c r="C788" s="28"/>
      <c r="D788" s="28"/>
      <c r="E788" s="28"/>
      <c r="F788" s="28"/>
      <c r="G788" s="54"/>
      <c r="H788" s="28"/>
      <c r="I788" s="28"/>
      <c r="J788" s="18" t="e">
        <f>VLOOKUP(I788,'Base de données'!$C$5:$E$46,2,FALSE)</f>
        <v>#N/A</v>
      </c>
      <c r="K788" s="44" t="str">
        <f>IF(ISNA(VLOOKUP(I788,'Base de données'!$C$5:$E$46,3,FALSE)),"Donnée automatique",VLOOKUP(I788,'Base de données'!$C$5:$E$46,3,FALSE))</f>
        <v>Donnée automatique</v>
      </c>
      <c r="L788" s="28"/>
      <c r="M788" s="53"/>
      <c r="N788" s="53" t="str">
        <f t="shared" si="26"/>
        <v>Ne pas compléter</v>
      </c>
      <c r="O788" s="28" t="str">
        <f t="shared" si="27"/>
        <v>Ne pas compléter</v>
      </c>
      <c r="P788" s="28"/>
      <c r="Q788" s="28"/>
      <c r="R788" s="28"/>
      <c r="S788" s="28"/>
      <c r="T788" s="28"/>
      <c r="U788" s="57" t="str">
        <f>IF(ISNA(VLOOKUP(I788,'Base de données'!$G$26:$H$63,2,FALSE)),"Donnée automatique",VLOOKUP(I788,'Base de données'!$G$26:$H$63,2,FALSE))</f>
        <v>Donnée automatique</v>
      </c>
    </row>
    <row r="789" spans="1:21" x14ac:dyDescent="0.2">
      <c r="A789" s="27"/>
      <c r="B789" s="46"/>
      <c r="C789" s="28"/>
      <c r="D789" s="28"/>
      <c r="E789" s="28"/>
      <c r="F789" s="28"/>
      <c r="G789" s="54"/>
      <c r="H789" s="28"/>
      <c r="I789" s="28"/>
      <c r="J789" s="18" t="e">
        <f>VLOOKUP(I789,'Base de données'!$C$5:$E$46,2,FALSE)</f>
        <v>#N/A</v>
      </c>
      <c r="K789" s="44" t="str">
        <f>IF(ISNA(VLOOKUP(I789,'Base de données'!$C$5:$E$46,3,FALSE)),"Donnée automatique",VLOOKUP(I789,'Base de données'!$C$5:$E$46,3,FALSE))</f>
        <v>Donnée automatique</v>
      </c>
      <c r="L789" s="28"/>
      <c r="M789" s="53"/>
      <c r="N789" s="53" t="str">
        <f t="shared" si="26"/>
        <v>Ne pas compléter</v>
      </c>
      <c r="O789" s="28" t="str">
        <f t="shared" si="27"/>
        <v>Ne pas compléter</v>
      </c>
      <c r="P789" s="28"/>
      <c r="Q789" s="28"/>
      <c r="R789" s="28"/>
      <c r="S789" s="28"/>
      <c r="T789" s="28"/>
      <c r="U789" s="57" t="str">
        <f>IF(ISNA(VLOOKUP(I789,'Base de données'!$G$26:$H$63,2,FALSE)),"Donnée automatique",VLOOKUP(I789,'Base de données'!$G$26:$H$63,2,FALSE))</f>
        <v>Donnée automatique</v>
      </c>
    </row>
    <row r="790" spans="1:21" x14ac:dyDescent="0.2">
      <c r="A790" s="27"/>
      <c r="B790" s="46"/>
      <c r="C790" s="28"/>
      <c r="D790" s="28"/>
      <c r="E790" s="28"/>
      <c r="F790" s="28"/>
      <c r="G790" s="54"/>
      <c r="H790" s="28"/>
      <c r="I790" s="28"/>
      <c r="J790" s="18" t="e">
        <f>VLOOKUP(I790,'Base de données'!$C$5:$E$46,2,FALSE)</f>
        <v>#N/A</v>
      </c>
      <c r="K790" s="44" t="str">
        <f>IF(ISNA(VLOOKUP(I790,'Base de données'!$C$5:$E$46,3,FALSE)),"Donnée automatique",VLOOKUP(I790,'Base de données'!$C$5:$E$46,3,FALSE))</f>
        <v>Donnée automatique</v>
      </c>
      <c r="L790" s="28"/>
      <c r="M790" s="53"/>
      <c r="N790" s="53" t="str">
        <f t="shared" si="26"/>
        <v>Ne pas compléter</v>
      </c>
      <c r="O790" s="28" t="str">
        <f t="shared" si="27"/>
        <v>Ne pas compléter</v>
      </c>
      <c r="P790" s="28"/>
      <c r="Q790" s="28"/>
      <c r="R790" s="28"/>
      <c r="S790" s="28"/>
      <c r="T790" s="28"/>
      <c r="U790" s="57" t="str">
        <f>IF(ISNA(VLOOKUP(I790,'Base de données'!$G$26:$H$63,2,FALSE)),"Donnée automatique",VLOOKUP(I790,'Base de données'!$G$26:$H$63,2,FALSE))</f>
        <v>Donnée automatique</v>
      </c>
    </row>
    <row r="791" spans="1:21" x14ac:dyDescent="0.2">
      <c r="A791" s="27"/>
      <c r="B791" s="46"/>
      <c r="C791" s="28"/>
      <c r="D791" s="28"/>
      <c r="E791" s="28"/>
      <c r="F791" s="28"/>
      <c r="G791" s="54"/>
      <c r="H791" s="28"/>
      <c r="I791" s="28"/>
      <c r="J791" s="18" t="e">
        <f>VLOOKUP(I791,'Base de données'!$C$5:$E$46,2,FALSE)</f>
        <v>#N/A</v>
      </c>
      <c r="K791" s="44" t="str">
        <f>IF(ISNA(VLOOKUP(I791,'Base de données'!$C$5:$E$46,3,FALSE)),"Donnée automatique",VLOOKUP(I791,'Base de données'!$C$5:$E$46,3,FALSE))</f>
        <v>Donnée automatique</v>
      </c>
      <c r="L791" s="28"/>
      <c r="M791" s="53"/>
      <c r="N791" s="53" t="str">
        <f t="shared" si="26"/>
        <v>Ne pas compléter</v>
      </c>
      <c r="O791" s="28" t="str">
        <f t="shared" si="27"/>
        <v>Ne pas compléter</v>
      </c>
      <c r="P791" s="28"/>
      <c r="Q791" s="28"/>
      <c r="R791" s="28"/>
      <c r="S791" s="28"/>
      <c r="T791" s="28"/>
      <c r="U791" s="57" t="str">
        <f>IF(ISNA(VLOOKUP(I791,'Base de données'!$G$26:$H$63,2,FALSE)),"Donnée automatique",VLOOKUP(I791,'Base de données'!$G$26:$H$63,2,FALSE))</f>
        <v>Donnée automatique</v>
      </c>
    </row>
    <row r="792" spans="1:21" x14ac:dyDescent="0.2">
      <c r="A792" s="27"/>
      <c r="B792" s="46"/>
      <c r="C792" s="28"/>
      <c r="D792" s="28"/>
      <c r="E792" s="28"/>
      <c r="F792" s="28"/>
      <c r="G792" s="54"/>
      <c r="H792" s="28"/>
      <c r="I792" s="28"/>
      <c r="J792" s="18" t="e">
        <f>VLOOKUP(I792,'Base de données'!$C$5:$E$46,2,FALSE)</f>
        <v>#N/A</v>
      </c>
      <c r="K792" s="44" t="str">
        <f>IF(ISNA(VLOOKUP(I792,'Base de données'!$C$5:$E$46,3,FALSE)),"Donnée automatique",VLOOKUP(I792,'Base de données'!$C$5:$E$46,3,FALSE))</f>
        <v>Donnée automatique</v>
      </c>
      <c r="L792" s="28"/>
      <c r="M792" s="53"/>
      <c r="N792" s="53" t="str">
        <f t="shared" si="26"/>
        <v>Ne pas compléter</v>
      </c>
      <c r="O792" s="28" t="str">
        <f t="shared" si="27"/>
        <v>Ne pas compléter</v>
      </c>
      <c r="P792" s="28"/>
      <c r="Q792" s="28"/>
      <c r="R792" s="28"/>
      <c r="S792" s="28"/>
      <c r="T792" s="28"/>
      <c r="U792" s="57" t="str">
        <f>IF(ISNA(VLOOKUP(I792,'Base de données'!$G$26:$H$63,2,FALSE)),"Donnée automatique",VLOOKUP(I792,'Base de données'!$G$26:$H$63,2,FALSE))</f>
        <v>Donnée automatique</v>
      </c>
    </row>
    <row r="793" spans="1:21" x14ac:dyDescent="0.2">
      <c r="A793" s="27"/>
      <c r="B793" s="46"/>
      <c r="C793" s="28"/>
      <c r="D793" s="28"/>
      <c r="E793" s="28"/>
      <c r="F793" s="28"/>
      <c r="G793" s="54"/>
      <c r="H793" s="28"/>
      <c r="I793" s="28"/>
      <c r="J793" s="18" t="e">
        <f>VLOOKUP(I793,'Base de données'!$C$5:$E$46,2,FALSE)</f>
        <v>#N/A</v>
      </c>
      <c r="K793" s="44" t="str">
        <f>IF(ISNA(VLOOKUP(I793,'Base de données'!$C$5:$E$46,3,FALSE)),"Donnée automatique",VLOOKUP(I793,'Base de données'!$C$5:$E$46,3,FALSE))</f>
        <v>Donnée automatique</v>
      </c>
      <c r="L793" s="28"/>
      <c r="M793" s="53"/>
      <c r="N793" s="53" t="str">
        <f t="shared" si="26"/>
        <v>Ne pas compléter</v>
      </c>
      <c r="O793" s="28" t="str">
        <f t="shared" si="27"/>
        <v>Ne pas compléter</v>
      </c>
      <c r="P793" s="28"/>
      <c r="Q793" s="28"/>
      <c r="R793" s="28"/>
      <c r="S793" s="28"/>
      <c r="T793" s="28"/>
      <c r="U793" s="57" t="str">
        <f>IF(ISNA(VLOOKUP(I793,'Base de données'!$G$26:$H$63,2,FALSE)),"Donnée automatique",VLOOKUP(I793,'Base de données'!$G$26:$H$63,2,FALSE))</f>
        <v>Donnée automatique</v>
      </c>
    </row>
    <row r="794" spans="1:21" x14ac:dyDescent="0.2">
      <c r="A794" s="27"/>
      <c r="B794" s="46"/>
      <c r="C794" s="28"/>
      <c r="D794" s="28"/>
      <c r="E794" s="28"/>
      <c r="F794" s="28"/>
      <c r="G794" s="54"/>
      <c r="H794" s="28"/>
      <c r="I794" s="28"/>
      <c r="J794" s="18" t="e">
        <f>VLOOKUP(I794,'Base de données'!$C$5:$E$46,2,FALSE)</f>
        <v>#N/A</v>
      </c>
      <c r="K794" s="44" t="str">
        <f>IF(ISNA(VLOOKUP(I794,'Base de données'!$C$5:$E$46,3,FALSE)),"Donnée automatique",VLOOKUP(I794,'Base de données'!$C$5:$E$46,3,FALSE))</f>
        <v>Donnée automatique</v>
      </c>
      <c r="L794" s="28"/>
      <c r="M794" s="53"/>
      <c r="N794" s="53" t="str">
        <f t="shared" si="26"/>
        <v>Ne pas compléter</v>
      </c>
      <c r="O794" s="28" t="str">
        <f t="shared" si="27"/>
        <v>Ne pas compléter</v>
      </c>
      <c r="P794" s="28"/>
      <c r="Q794" s="28"/>
      <c r="R794" s="28"/>
      <c r="S794" s="28"/>
      <c r="T794" s="28"/>
      <c r="U794" s="57" t="str">
        <f>IF(ISNA(VLOOKUP(I794,'Base de données'!$G$26:$H$63,2,FALSE)),"Donnée automatique",VLOOKUP(I794,'Base de données'!$G$26:$H$63,2,FALSE))</f>
        <v>Donnée automatique</v>
      </c>
    </row>
    <row r="795" spans="1:21" x14ac:dyDescent="0.2">
      <c r="A795" s="27"/>
      <c r="B795" s="46"/>
      <c r="C795" s="28"/>
      <c r="D795" s="28"/>
      <c r="E795" s="28"/>
      <c r="F795" s="28"/>
      <c r="G795" s="54"/>
      <c r="H795" s="28"/>
      <c r="I795" s="28"/>
      <c r="J795" s="18" t="e">
        <f>VLOOKUP(I795,'Base de données'!$C$5:$E$46,2,FALSE)</f>
        <v>#N/A</v>
      </c>
      <c r="K795" s="44" t="str">
        <f>IF(ISNA(VLOOKUP(I795,'Base de données'!$C$5:$E$46,3,FALSE)),"Donnée automatique",VLOOKUP(I795,'Base de données'!$C$5:$E$46,3,FALSE))</f>
        <v>Donnée automatique</v>
      </c>
      <c r="L795" s="28"/>
      <c r="M795" s="53"/>
      <c r="N795" s="53" t="str">
        <f t="shared" si="26"/>
        <v>Ne pas compléter</v>
      </c>
      <c r="O795" s="28" t="str">
        <f t="shared" si="27"/>
        <v>Ne pas compléter</v>
      </c>
      <c r="P795" s="28"/>
      <c r="Q795" s="28"/>
      <c r="R795" s="28"/>
      <c r="S795" s="28"/>
      <c r="T795" s="28"/>
      <c r="U795" s="57" t="str">
        <f>IF(ISNA(VLOOKUP(I795,'Base de données'!$G$26:$H$63,2,FALSE)),"Donnée automatique",VLOOKUP(I795,'Base de données'!$G$26:$H$63,2,FALSE))</f>
        <v>Donnée automatique</v>
      </c>
    </row>
    <row r="796" spans="1:21" x14ac:dyDescent="0.2">
      <c r="A796" s="27"/>
      <c r="B796" s="46"/>
      <c r="C796" s="28"/>
      <c r="D796" s="28"/>
      <c r="E796" s="28"/>
      <c r="F796" s="28"/>
      <c r="G796" s="54"/>
      <c r="H796" s="28"/>
      <c r="I796" s="28"/>
      <c r="J796" s="18" t="e">
        <f>VLOOKUP(I796,'Base de données'!$C$5:$E$46,2,FALSE)</f>
        <v>#N/A</v>
      </c>
      <c r="K796" s="44" t="str">
        <f>IF(ISNA(VLOOKUP(I796,'Base de données'!$C$5:$E$46,3,FALSE)),"Donnée automatique",VLOOKUP(I796,'Base de données'!$C$5:$E$46,3,FALSE))</f>
        <v>Donnée automatique</v>
      </c>
      <c r="L796" s="28"/>
      <c r="M796" s="53"/>
      <c r="N796" s="53" t="str">
        <f t="shared" si="26"/>
        <v>Ne pas compléter</v>
      </c>
      <c r="O796" s="28" t="str">
        <f t="shared" si="27"/>
        <v>Ne pas compléter</v>
      </c>
      <c r="P796" s="28"/>
      <c r="Q796" s="28"/>
      <c r="R796" s="28"/>
      <c r="S796" s="28"/>
      <c r="T796" s="28"/>
      <c r="U796" s="57" t="str">
        <f>IF(ISNA(VLOOKUP(I796,'Base de données'!$G$26:$H$63,2,FALSE)),"Donnée automatique",VLOOKUP(I796,'Base de données'!$G$26:$H$63,2,FALSE))</f>
        <v>Donnée automatique</v>
      </c>
    </row>
    <row r="797" spans="1:21" x14ac:dyDescent="0.2">
      <c r="A797" s="27"/>
      <c r="B797" s="46"/>
      <c r="C797" s="28"/>
      <c r="D797" s="28"/>
      <c r="E797" s="28"/>
      <c r="F797" s="28"/>
      <c r="G797" s="54"/>
      <c r="H797" s="28"/>
      <c r="I797" s="28"/>
      <c r="J797" s="18" t="e">
        <f>VLOOKUP(I797,'Base de données'!$C$5:$E$46,2,FALSE)</f>
        <v>#N/A</v>
      </c>
      <c r="K797" s="44" t="str">
        <f>IF(ISNA(VLOOKUP(I797,'Base de données'!$C$5:$E$46,3,FALSE)),"Donnée automatique",VLOOKUP(I797,'Base de données'!$C$5:$E$46,3,FALSE))</f>
        <v>Donnée automatique</v>
      </c>
      <c r="L797" s="28"/>
      <c r="M797" s="53"/>
      <c r="N797" s="53" t="str">
        <f t="shared" si="26"/>
        <v>Ne pas compléter</v>
      </c>
      <c r="O797" s="28" t="str">
        <f t="shared" si="27"/>
        <v>Ne pas compléter</v>
      </c>
      <c r="P797" s="28"/>
      <c r="Q797" s="28"/>
      <c r="R797" s="28"/>
      <c r="S797" s="28"/>
      <c r="T797" s="28"/>
      <c r="U797" s="57" t="str">
        <f>IF(ISNA(VLOOKUP(I797,'Base de données'!$G$26:$H$63,2,FALSE)),"Donnée automatique",VLOOKUP(I797,'Base de données'!$G$26:$H$63,2,FALSE))</f>
        <v>Donnée automatique</v>
      </c>
    </row>
    <row r="798" spans="1:21" x14ac:dyDescent="0.2">
      <c r="A798" s="27"/>
      <c r="B798" s="46"/>
      <c r="C798" s="28"/>
      <c r="D798" s="28"/>
      <c r="E798" s="28"/>
      <c r="F798" s="28"/>
      <c r="G798" s="54"/>
      <c r="H798" s="28"/>
      <c r="I798" s="28"/>
      <c r="J798" s="18" t="e">
        <f>VLOOKUP(I798,'Base de données'!$C$5:$E$46,2,FALSE)</f>
        <v>#N/A</v>
      </c>
      <c r="K798" s="44" t="str">
        <f>IF(ISNA(VLOOKUP(I798,'Base de données'!$C$5:$E$46,3,FALSE)),"Donnée automatique",VLOOKUP(I798,'Base de données'!$C$5:$E$46,3,FALSE))</f>
        <v>Donnée automatique</v>
      </c>
      <c r="L798" s="28"/>
      <c r="M798" s="53"/>
      <c r="N798" s="53" t="str">
        <f t="shared" si="26"/>
        <v>Ne pas compléter</v>
      </c>
      <c r="O798" s="28" t="str">
        <f t="shared" si="27"/>
        <v>Ne pas compléter</v>
      </c>
      <c r="P798" s="28"/>
      <c r="Q798" s="28"/>
      <c r="R798" s="28"/>
      <c r="S798" s="28"/>
      <c r="T798" s="28"/>
      <c r="U798" s="57" t="str">
        <f>IF(ISNA(VLOOKUP(I798,'Base de données'!$G$26:$H$63,2,FALSE)),"Donnée automatique",VLOOKUP(I798,'Base de données'!$G$26:$H$63,2,FALSE))</f>
        <v>Donnée automatique</v>
      </c>
    </row>
    <row r="799" spans="1:21" x14ac:dyDescent="0.2">
      <c r="A799" s="27"/>
      <c r="B799" s="46"/>
      <c r="C799" s="28"/>
      <c r="D799" s="28"/>
      <c r="E799" s="28"/>
      <c r="F799" s="28"/>
      <c r="G799" s="54"/>
      <c r="H799" s="28"/>
      <c r="I799" s="28"/>
      <c r="J799" s="18" t="e">
        <f>VLOOKUP(I799,'Base de données'!$C$5:$E$46,2,FALSE)</f>
        <v>#N/A</v>
      </c>
      <c r="K799" s="44" t="str">
        <f>IF(ISNA(VLOOKUP(I799,'Base de données'!$C$5:$E$46,3,FALSE)),"Donnée automatique",VLOOKUP(I799,'Base de données'!$C$5:$E$46,3,FALSE))</f>
        <v>Donnée automatique</v>
      </c>
      <c r="L799" s="28"/>
      <c r="M799" s="53"/>
      <c r="N799" s="53" t="str">
        <f t="shared" si="26"/>
        <v>Ne pas compléter</v>
      </c>
      <c r="O799" s="28" t="str">
        <f t="shared" si="27"/>
        <v>Ne pas compléter</v>
      </c>
      <c r="P799" s="28"/>
      <c r="Q799" s="28"/>
      <c r="R799" s="28"/>
      <c r="S799" s="28"/>
      <c r="T799" s="28"/>
      <c r="U799" s="57" t="str">
        <f>IF(ISNA(VLOOKUP(I799,'Base de données'!$G$26:$H$63,2,FALSE)),"Donnée automatique",VLOOKUP(I799,'Base de données'!$G$26:$H$63,2,FALSE))</f>
        <v>Donnée automatique</v>
      </c>
    </row>
    <row r="800" spans="1:21" x14ac:dyDescent="0.2">
      <c r="A800" s="27"/>
      <c r="B800" s="46"/>
      <c r="C800" s="28"/>
      <c r="D800" s="28"/>
      <c r="E800" s="28"/>
      <c r="F800" s="28"/>
      <c r="G800" s="54"/>
      <c r="H800" s="28"/>
      <c r="I800" s="28"/>
      <c r="J800" s="18" t="e">
        <f>VLOOKUP(I800,'Base de données'!$C$5:$E$46,2,FALSE)</f>
        <v>#N/A</v>
      </c>
      <c r="K800" s="44" t="str">
        <f>IF(ISNA(VLOOKUP(I800,'Base de données'!$C$5:$E$46,3,FALSE)),"Donnée automatique",VLOOKUP(I800,'Base de données'!$C$5:$E$46,3,FALSE))</f>
        <v>Donnée automatique</v>
      </c>
      <c r="L800" s="28"/>
      <c r="M800" s="53"/>
      <c r="N800" s="53" t="str">
        <f t="shared" si="26"/>
        <v>Ne pas compléter</v>
      </c>
      <c r="O800" s="28" t="str">
        <f t="shared" si="27"/>
        <v>Ne pas compléter</v>
      </c>
      <c r="P800" s="28"/>
      <c r="Q800" s="28"/>
      <c r="R800" s="28"/>
      <c r="S800" s="28"/>
      <c r="T800" s="28"/>
      <c r="U800" s="57" t="str">
        <f>IF(ISNA(VLOOKUP(I800,'Base de données'!$G$26:$H$63,2,FALSE)),"Donnée automatique",VLOOKUP(I800,'Base de données'!$G$26:$H$63,2,FALSE))</f>
        <v>Donnée automatique</v>
      </c>
    </row>
    <row r="801" spans="1:21" x14ac:dyDescent="0.2">
      <c r="A801" s="27"/>
      <c r="B801" s="46"/>
      <c r="C801" s="28"/>
      <c r="D801" s="28"/>
      <c r="E801" s="28"/>
      <c r="F801" s="28"/>
      <c r="G801" s="54"/>
      <c r="H801" s="28"/>
      <c r="I801" s="28"/>
      <c r="J801" s="18" t="e">
        <f>VLOOKUP(I801,'Base de données'!$C$5:$E$46,2,FALSE)</f>
        <v>#N/A</v>
      </c>
      <c r="K801" s="44" t="str">
        <f>IF(ISNA(VLOOKUP(I801,'Base de données'!$C$5:$E$46,3,FALSE)),"Donnée automatique",VLOOKUP(I801,'Base de données'!$C$5:$E$46,3,FALSE))</f>
        <v>Donnée automatique</v>
      </c>
      <c r="L801" s="28"/>
      <c r="M801" s="53"/>
      <c r="N801" s="53" t="str">
        <f t="shared" si="26"/>
        <v>Ne pas compléter</v>
      </c>
      <c r="O801" s="28" t="str">
        <f t="shared" si="27"/>
        <v>Ne pas compléter</v>
      </c>
      <c r="P801" s="28"/>
      <c r="Q801" s="28"/>
      <c r="R801" s="28"/>
      <c r="S801" s="28"/>
      <c r="T801" s="28"/>
      <c r="U801" s="57" t="str">
        <f>IF(ISNA(VLOOKUP(I801,'Base de données'!$G$26:$H$63,2,FALSE)),"Donnée automatique",VLOOKUP(I801,'Base de données'!$G$26:$H$63,2,FALSE))</f>
        <v>Donnée automatique</v>
      </c>
    </row>
    <row r="802" spans="1:21" x14ac:dyDescent="0.2">
      <c r="A802" s="27"/>
      <c r="B802" s="46"/>
      <c r="C802" s="28"/>
      <c r="D802" s="28"/>
      <c r="E802" s="28"/>
      <c r="F802" s="28"/>
      <c r="G802" s="54"/>
      <c r="H802" s="28"/>
      <c r="I802" s="28"/>
      <c r="J802" s="18" t="e">
        <f>VLOOKUP(I802,'Base de données'!$C$5:$E$46,2,FALSE)</f>
        <v>#N/A</v>
      </c>
      <c r="K802" s="44" t="str">
        <f>IF(ISNA(VLOOKUP(I802,'Base de données'!$C$5:$E$46,3,FALSE)),"Donnée automatique",VLOOKUP(I802,'Base de données'!$C$5:$E$46,3,FALSE))</f>
        <v>Donnée automatique</v>
      </c>
      <c r="L802" s="28"/>
      <c r="M802" s="53"/>
      <c r="N802" s="53" t="str">
        <f t="shared" si="26"/>
        <v>Ne pas compléter</v>
      </c>
      <c r="O802" s="28" t="str">
        <f t="shared" si="27"/>
        <v>Ne pas compléter</v>
      </c>
      <c r="P802" s="28"/>
      <c r="Q802" s="28"/>
      <c r="R802" s="28"/>
      <c r="S802" s="28"/>
      <c r="T802" s="28"/>
      <c r="U802" s="57" t="str">
        <f>IF(ISNA(VLOOKUP(I802,'Base de données'!$G$26:$H$63,2,FALSE)),"Donnée automatique",VLOOKUP(I802,'Base de données'!$G$26:$H$63,2,FALSE))</f>
        <v>Donnée automatique</v>
      </c>
    </row>
    <row r="803" spans="1:21" x14ac:dyDescent="0.2">
      <c r="A803" s="27"/>
      <c r="B803" s="46"/>
      <c r="C803" s="28"/>
      <c r="D803" s="28"/>
      <c r="E803" s="28"/>
      <c r="F803" s="28"/>
      <c r="G803" s="54"/>
      <c r="H803" s="28"/>
      <c r="I803" s="28"/>
      <c r="J803" s="18" t="e">
        <f>VLOOKUP(I803,'Base de données'!$C$5:$E$46,2,FALSE)</f>
        <v>#N/A</v>
      </c>
      <c r="K803" s="44" t="str">
        <f>IF(ISNA(VLOOKUP(I803,'Base de données'!$C$5:$E$46,3,FALSE)),"Donnée automatique",VLOOKUP(I803,'Base de données'!$C$5:$E$46,3,FALSE))</f>
        <v>Donnée automatique</v>
      </c>
      <c r="L803" s="28"/>
      <c r="M803" s="53"/>
      <c r="N803" s="53" t="str">
        <f t="shared" si="26"/>
        <v>Ne pas compléter</v>
      </c>
      <c r="O803" s="28" t="str">
        <f t="shared" si="27"/>
        <v>Ne pas compléter</v>
      </c>
      <c r="P803" s="28"/>
      <c r="Q803" s="28"/>
      <c r="R803" s="28"/>
      <c r="S803" s="28"/>
      <c r="T803" s="28"/>
      <c r="U803" s="57" t="str">
        <f>IF(ISNA(VLOOKUP(I803,'Base de données'!$G$26:$H$63,2,FALSE)),"Donnée automatique",VLOOKUP(I803,'Base de données'!$G$26:$H$63,2,FALSE))</f>
        <v>Donnée automatique</v>
      </c>
    </row>
    <row r="804" spans="1:21" x14ac:dyDescent="0.2">
      <c r="A804" s="27"/>
      <c r="B804" s="46"/>
      <c r="C804" s="28"/>
      <c r="D804" s="28"/>
      <c r="E804" s="28"/>
      <c r="F804" s="28"/>
      <c r="G804" s="54"/>
      <c r="H804" s="28"/>
      <c r="I804" s="28"/>
      <c r="J804" s="18" t="e">
        <f>VLOOKUP(I804,'Base de données'!$C$5:$E$46,2,FALSE)</f>
        <v>#N/A</v>
      </c>
      <c r="K804" s="44" t="str">
        <f>IF(ISNA(VLOOKUP(I804,'Base de données'!$C$5:$E$46,3,FALSE)),"Donnée automatique",VLOOKUP(I804,'Base de données'!$C$5:$E$46,3,FALSE))</f>
        <v>Donnée automatique</v>
      </c>
      <c r="L804" s="28"/>
      <c r="M804" s="53"/>
      <c r="N804" s="53" t="str">
        <f t="shared" si="26"/>
        <v>Ne pas compléter</v>
      </c>
      <c r="O804" s="28" t="str">
        <f t="shared" si="27"/>
        <v>Ne pas compléter</v>
      </c>
      <c r="P804" s="28"/>
      <c r="Q804" s="28"/>
      <c r="R804" s="28"/>
      <c r="S804" s="28"/>
      <c r="T804" s="28"/>
      <c r="U804" s="57" t="str">
        <f>IF(ISNA(VLOOKUP(I804,'Base de données'!$G$26:$H$63,2,FALSE)),"Donnée automatique",VLOOKUP(I804,'Base de données'!$G$26:$H$63,2,FALSE))</f>
        <v>Donnée automatique</v>
      </c>
    </row>
    <row r="805" spans="1:21" x14ac:dyDescent="0.2">
      <c r="A805" s="27"/>
      <c r="B805" s="46"/>
      <c r="C805" s="28"/>
      <c r="D805" s="28"/>
      <c r="E805" s="28"/>
      <c r="F805" s="28"/>
      <c r="G805" s="54"/>
      <c r="H805" s="28"/>
      <c r="I805" s="28"/>
      <c r="J805" s="18" t="e">
        <f>VLOOKUP(I805,'Base de données'!$C$5:$E$46,2,FALSE)</f>
        <v>#N/A</v>
      </c>
      <c r="K805" s="44" t="str">
        <f>IF(ISNA(VLOOKUP(I805,'Base de données'!$C$5:$E$46,3,FALSE)),"Donnée automatique",VLOOKUP(I805,'Base de données'!$C$5:$E$46,3,FALSE))</f>
        <v>Donnée automatique</v>
      </c>
      <c r="L805" s="28"/>
      <c r="M805" s="53"/>
      <c r="N805" s="53" t="str">
        <f t="shared" si="26"/>
        <v>Ne pas compléter</v>
      </c>
      <c r="O805" s="28" t="str">
        <f t="shared" si="27"/>
        <v>Ne pas compléter</v>
      </c>
      <c r="P805" s="28"/>
      <c r="Q805" s="28"/>
      <c r="R805" s="28"/>
      <c r="S805" s="28"/>
      <c r="T805" s="28"/>
      <c r="U805" s="57" t="str">
        <f>IF(ISNA(VLOOKUP(I805,'Base de données'!$G$26:$H$63,2,FALSE)),"Donnée automatique",VLOOKUP(I805,'Base de données'!$G$26:$H$63,2,FALSE))</f>
        <v>Donnée automatique</v>
      </c>
    </row>
    <row r="806" spans="1:21" x14ac:dyDescent="0.2">
      <c r="A806" s="27"/>
      <c r="B806" s="46"/>
      <c r="C806" s="28"/>
      <c r="D806" s="28"/>
      <c r="E806" s="28"/>
      <c r="F806" s="28"/>
      <c r="G806" s="54"/>
      <c r="H806" s="28"/>
      <c r="I806" s="28"/>
      <c r="J806" s="18" t="e">
        <f>VLOOKUP(I806,'Base de données'!$C$5:$E$46,2,FALSE)</f>
        <v>#N/A</v>
      </c>
      <c r="K806" s="44" t="str">
        <f>IF(ISNA(VLOOKUP(I806,'Base de données'!$C$5:$E$46,3,FALSE)),"Donnée automatique",VLOOKUP(I806,'Base de données'!$C$5:$E$46,3,FALSE))</f>
        <v>Donnée automatique</v>
      </c>
      <c r="L806" s="28"/>
      <c r="M806" s="53"/>
      <c r="N806" s="53" t="str">
        <f t="shared" si="26"/>
        <v>Ne pas compléter</v>
      </c>
      <c r="O806" s="28" t="str">
        <f t="shared" si="27"/>
        <v>Ne pas compléter</v>
      </c>
      <c r="P806" s="28"/>
      <c r="Q806" s="28"/>
      <c r="R806" s="28"/>
      <c r="S806" s="28"/>
      <c r="T806" s="28"/>
      <c r="U806" s="57" t="str">
        <f>IF(ISNA(VLOOKUP(I806,'Base de données'!$G$26:$H$63,2,FALSE)),"Donnée automatique",VLOOKUP(I806,'Base de données'!$G$26:$H$63,2,FALSE))</f>
        <v>Donnée automatique</v>
      </c>
    </row>
    <row r="807" spans="1:21" x14ac:dyDescent="0.2">
      <c r="A807" s="27"/>
      <c r="B807" s="46"/>
      <c r="C807" s="28"/>
      <c r="D807" s="28"/>
      <c r="E807" s="28"/>
      <c r="F807" s="28"/>
      <c r="G807" s="54"/>
      <c r="H807" s="28"/>
      <c r="I807" s="28"/>
      <c r="J807" s="18" t="e">
        <f>VLOOKUP(I807,'Base de données'!$C$5:$E$46,2,FALSE)</f>
        <v>#N/A</v>
      </c>
      <c r="K807" s="44" t="str">
        <f>IF(ISNA(VLOOKUP(I807,'Base de données'!$C$5:$E$46,3,FALSE)),"Donnée automatique",VLOOKUP(I807,'Base de données'!$C$5:$E$46,3,FALSE))</f>
        <v>Donnée automatique</v>
      </c>
      <c r="L807" s="28"/>
      <c r="M807" s="53"/>
      <c r="N807" s="53" t="str">
        <f t="shared" si="26"/>
        <v>Ne pas compléter</v>
      </c>
      <c r="O807" s="28" t="str">
        <f t="shared" si="27"/>
        <v>Ne pas compléter</v>
      </c>
      <c r="P807" s="28"/>
      <c r="Q807" s="28"/>
      <c r="R807" s="28"/>
      <c r="S807" s="28"/>
      <c r="T807" s="28"/>
      <c r="U807" s="57" t="str">
        <f>IF(ISNA(VLOOKUP(I807,'Base de données'!$G$26:$H$63,2,FALSE)),"Donnée automatique",VLOOKUP(I807,'Base de données'!$G$26:$H$63,2,FALSE))</f>
        <v>Donnée automatique</v>
      </c>
    </row>
    <row r="808" spans="1:21" x14ac:dyDescent="0.2">
      <c r="A808" s="27"/>
      <c r="B808" s="46"/>
      <c r="C808" s="28"/>
      <c r="D808" s="28"/>
      <c r="E808" s="28"/>
      <c r="F808" s="28"/>
      <c r="G808" s="54"/>
      <c r="H808" s="28"/>
      <c r="I808" s="28"/>
      <c r="J808" s="18" t="e">
        <f>VLOOKUP(I808,'Base de données'!$C$5:$E$46,2,FALSE)</f>
        <v>#N/A</v>
      </c>
      <c r="K808" s="44" t="str">
        <f>IF(ISNA(VLOOKUP(I808,'Base de données'!$C$5:$E$46,3,FALSE)),"Donnée automatique",VLOOKUP(I808,'Base de données'!$C$5:$E$46,3,FALSE))</f>
        <v>Donnée automatique</v>
      </c>
      <c r="L808" s="28"/>
      <c r="M808" s="53"/>
      <c r="N808" s="53" t="str">
        <f t="shared" si="26"/>
        <v>Ne pas compléter</v>
      </c>
      <c r="O808" s="28" t="str">
        <f t="shared" si="27"/>
        <v>Ne pas compléter</v>
      </c>
      <c r="P808" s="28"/>
      <c r="Q808" s="28"/>
      <c r="R808" s="28"/>
      <c r="S808" s="28"/>
      <c r="T808" s="28"/>
      <c r="U808" s="57" t="str">
        <f>IF(ISNA(VLOOKUP(I808,'Base de données'!$G$26:$H$63,2,FALSE)),"Donnée automatique",VLOOKUP(I808,'Base de données'!$G$26:$H$63,2,FALSE))</f>
        <v>Donnée automatique</v>
      </c>
    </row>
    <row r="809" spans="1:21" x14ac:dyDescent="0.2">
      <c r="A809" s="27"/>
      <c r="B809" s="46"/>
      <c r="C809" s="28"/>
      <c r="D809" s="28"/>
      <c r="E809" s="28"/>
      <c r="F809" s="28"/>
      <c r="G809" s="54"/>
      <c r="H809" s="28"/>
      <c r="I809" s="28"/>
      <c r="J809" s="18" t="e">
        <f>VLOOKUP(I809,'Base de données'!$C$5:$E$46,2,FALSE)</f>
        <v>#N/A</v>
      </c>
      <c r="K809" s="44" t="str">
        <f>IF(ISNA(VLOOKUP(I809,'Base de données'!$C$5:$E$46,3,FALSE)),"Donnée automatique",VLOOKUP(I809,'Base de données'!$C$5:$E$46,3,FALSE))</f>
        <v>Donnée automatique</v>
      </c>
      <c r="L809" s="28"/>
      <c r="M809" s="53"/>
      <c r="N809" s="53" t="str">
        <f t="shared" si="26"/>
        <v>Ne pas compléter</v>
      </c>
      <c r="O809" s="28" t="str">
        <f t="shared" si="27"/>
        <v>Ne pas compléter</v>
      </c>
      <c r="P809" s="28"/>
      <c r="Q809" s="28"/>
      <c r="R809" s="28"/>
      <c r="S809" s="28"/>
      <c r="T809" s="28"/>
      <c r="U809" s="57" t="str">
        <f>IF(ISNA(VLOOKUP(I809,'Base de données'!$G$26:$H$63,2,FALSE)),"Donnée automatique",VLOOKUP(I809,'Base de données'!$G$26:$H$63,2,FALSE))</f>
        <v>Donnée automatique</v>
      </c>
    </row>
    <row r="810" spans="1:21" x14ac:dyDescent="0.2">
      <c r="A810" s="27"/>
      <c r="B810" s="46"/>
      <c r="C810" s="28"/>
      <c r="D810" s="28"/>
      <c r="E810" s="28"/>
      <c r="F810" s="28"/>
      <c r="G810" s="54"/>
      <c r="H810" s="28"/>
      <c r="I810" s="28"/>
      <c r="J810" s="18" t="e">
        <f>VLOOKUP(I810,'Base de données'!$C$5:$E$46,2,FALSE)</f>
        <v>#N/A</v>
      </c>
      <c r="K810" s="44" t="str">
        <f>IF(ISNA(VLOOKUP(I810,'Base de données'!$C$5:$E$46,3,FALSE)),"Donnée automatique",VLOOKUP(I810,'Base de données'!$C$5:$E$46,3,FALSE))</f>
        <v>Donnée automatique</v>
      </c>
      <c r="L810" s="28"/>
      <c r="M810" s="53"/>
      <c r="N810" s="53" t="str">
        <f t="shared" si="26"/>
        <v>Ne pas compléter</v>
      </c>
      <c r="O810" s="28" t="str">
        <f t="shared" si="27"/>
        <v>Ne pas compléter</v>
      </c>
      <c r="P810" s="28"/>
      <c r="Q810" s="28"/>
      <c r="R810" s="28"/>
      <c r="S810" s="28"/>
      <c r="T810" s="28"/>
      <c r="U810" s="57" t="str">
        <f>IF(ISNA(VLOOKUP(I810,'Base de données'!$G$26:$H$63,2,FALSE)),"Donnée automatique",VLOOKUP(I810,'Base de données'!$G$26:$H$63,2,FALSE))</f>
        <v>Donnée automatique</v>
      </c>
    </row>
    <row r="811" spans="1:21" x14ac:dyDescent="0.2">
      <c r="A811" s="27"/>
      <c r="B811" s="46"/>
      <c r="C811" s="28"/>
      <c r="D811" s="28"/>
      <c r="E811" s="28"/>
      <c r="F811" s="28"/>
      <c r="G811" s="54"/>
      <c r="H811" s="28"/>
      <c r="I811" s="28"/>
      <c r="J811" s="18" t="e">
        <f>VLOOKUP(I811,'Base de données'!$C$5:$E$46,2,FALSE)</f>
        <v>#N/A</v>
      </c>
      <c r="K811" s="44" t="str">
        <f>IF(ISNA(VLOOKUP(I811,'Base de données'!$C$5:$E$46,3,FALSE)),"Donnée automatique",VLOOKUP(I811,'Base de données'!$C$5:$E$46,3,FALSE))</f>
        <v>Donnée automatique</v>
      </c>
      <c r="L811" s="28"/>
      <c r="M811" s="53"/>
      <c r="N811" s="53" t="str">
        <f t="shared" si="26"/>
        <v>Ne pas compléter</v>
      </c>
      <c r="O811" s="28" t="str">
        <f t="shared" si="27"/>
        <v>Ne pas compléter</v>
      </c>
      <c r="P811" s="28"/>
      <c r="Q811" s="28"/>
      <c r="R811" s="28"/>
      <c r="S811" s="28"/>
      <c r="T811" s="28"/>
      <c r="U811" s="57" t="str">
        <f>IF(ISNA(VLOOKUP(I811,'Base de données'!$G$26:$H$63,2,FALSE)),"Donnée automatique",VLOOKUP(I811,'Base de données'!$G$26:$H$63,2,FALSE))</f>
        <v>Donnée automatique</v>
      </c>
    </row>
    <row r="812" spans="1:21" x14ac:dyDescent="0.2">
      <c r="A812" s="27"/>
      <c r="B812" s="46"/>
      <c r="C812" s="28"/>
      <c r="D812" s="28"/>
      <c r="E812" s="28"/>
      <c r="F812" s="28"/>
      <c r="G812" s="54"/>
      <c r="H812" s="28"/>
      <c r="I812" s="28"/>
      <c r="J812" s="18" t="e">
        <f>VLOOKUP(I812,'Base de données'!$C$5:$E$46,2,FALSE)</f>
        <v>#N/A</v>
      </c>
      <c r="K812" s="44" t="str">
        <f>IF(ISNA(VLOOKUP(I812,'Base de données'!$C$5:$E$46,3,FALSE)),"Donnée automatique",VLOOKUP(I812,'Base de données'!$C$5:$E$46,3,FALSE))</f>
        <v>Donnée automatique</v>
      </c>
      <c r="L812" s="28"/>
      <c r="M812" s="53"/>
      <c r="N812" s="53" t="str">
        <f t="shared" si="26"/>
        <v>Ne pas compléter</v>
      </c>
      <c r="O812" s="28" t="str">
        <f t="shared" si="27"/>
        <v>Ne pas compléter</v>
      </c>
      <c r="P812" s="28"/>
      <c r="Q812" s="28"/>
      <c r="R812" s="28"/>
      <c r="S812" s="28"/>
      <c r="T812" s="28"/>
      <c r="U812" s="57" t="str">
        <f>IF(ISNA(VLOOKUP(I812,'Base de données'!$G$26:$H$63,2,FALSE)),"Donnée automatique",VLOOKUP(I812,'Base de données'!$G$26:$H$63,2,FALSE))</f>
        <v>Donnée automatique</v>
      </c>
    </row>
    <row r="813" spans="1:21" x14ac:dyDescent="0.2">
      <c r="A813" s="27"/>
      <c r="B813" s="46"/>
      <c r="C813" s="28"/>
      <c r="D813" s="28"/>
      <c r="E813" s="28"/>
      <c r="F813" s="28"/>
      <c r="G813" s="54"/>
      <c r="H813" s="28"/>
      <c r="I813" s="28"/>
      <c r="J813" s="18" t="e">
        <f>VLOOKUP(I813,'Base de données'!$C$5:$E$46,2,FALSE)</f>
        <v>#N/A</v>
      </c>
      <c r="K813" s="44" t="str">
        <f>IF(ISNA(VLOOKUP(I813,'Base de données'!$C$5:$E$46,3,FALSE)),"Donnée automatique",VLOOKUP(I813,'Base de données'!$C$5:$E$46,3,FALSE))</f>
        <v>Donnée automatique</v>
      </c>
      <c r="L813" s="28"/>
      <c r="M813" s="53"/>
      <c r="N813" s="53" t="str">
        <f t="shared" si="26"/>
        <v>Ne pas compléter</v>
      </c>
      <c r="O813" s="28" t="str">
        <f t="shared" si="27"/>
        <v>Ne pas compléter</v>
      </c>
      <c r="P813" s="28"/>
      <c r="Q813" s="28"/>
      <c r="R813" s="28"/>
      <c r="S813" s="28"/>
      <c r="T813" s="28"/>
      <c r="U813" s="57" t="str">
        <f>IF(ISNA(VLOOKUP(I813,'Base de données'!$G$26:$H$63,2,FALSE)),"Donnée automatique",VLOOKUP(I813,'Base de données'!$G$26:$H$63,2,FALSE))</f>
        <v>Donnée automatique</v>
      </c>
    </row>
    <row r="814" spans="1:21" x14ac:dyDescent="0.2">
      <c r="A814" s="27"/>
      <c r="B814" s="46"/>
      <c r="C814" s="28"/>
      <c r="D814" s="28"/>
      <c r="E814" s="28"/>
      <c r="F814" s="28"/>
      <c r="G814" s="54"/>
      <c r="H814" s="28"/>
      <c r="I814" s="28"/>
      <c r="J814" s="18" t="e">
        <f>VLOOKUP(I814,'Base de données'!$C$5:$E$46,2,FALSE)</f>
        <v>#N/A</v>
      </c>
      <c r="K814" s="44" t="str">
        <f>IF(ISNA(VLOOKUP(I814,'Base de données'!$C$5:$E$46,3,FALSE)),"Donnée automatique",VLOOKUP(I814,'Base de données'!$C$5:$E$46,3,FALSE))</f>
        <v>Donnée automatique</v>
      </c>
      <c r="L814" s="28"/>
      <c r="M814" s="53"/>
      <c r="N814" s="53" t="str">
        <f t="shared" si="26"/>
        <v>Ne pas compléter</v>
      </c>
      <c r="O814" s="28" t="str">
        <f t="shared" si="27"/>
        <v>Ne pas compléter</v>
      </c>
      <c r="P814" s="28"/>
      <c r="Q814" s="28"/>
      <c r="R814" s="28"/>
      <c r="S814" s="28"/>
      <c r="T814" s="28"/>
      <c r="U814" s="57" t="str">
        <f>IF(ISNA(VLOOKUP(I814,'Base de données'!$G$26:$H$63,2,FALSE)),"Donnée automatique",VLOOKUP(I814,'Base de données'!$G$26:$H$63,2,FALSE))</f>
        <v>Donnée automatique</v>
      </c>
    </row>
    <row r="815" spans="1:21" x14ac:dyDescent="0.2">
      <c r="A815" s="27"/>
      <c r="B815" s="46"/>
      <c r="C815" s="28"/>
      <c r="D815" s="28"/>
      <c r="E815" s="28"/>
      <c r="F815" s="28"/>
      <c r="G815" s="54"/>
      <c r="H815" s="28"/>
      <c r="I815" s="28"/>
      <c r="J815" s="18" t="e">
        <f>VLOOKUP(I815,'Base de données'!$C$5:$E$46,2,FALSE)</f>
        <v>#N/A</v>
      </c>
      <c r="K815" s="44" t="str">
        <f>IF(ISNA(VLOOKUP(I815,'Base de données'!$C$5:$E$46,3,FALSE)),"Donnée automatique",VLOOKUP(I815,'Base de données'!$C$5:$E$46,3,FALSE))</f>
        <v>Donnée automatique</v>
      </c>
      <c r="L815" s="28"/>
      <c r="M815" s="53"/>
      <c r="N815" s="53" t="str">
        <f t="shared" si="26"/>
        <v>Ne pas compléter</v>
      </c>
      <c r="O815" s="28" t="str">
        <f t="shared" si="27"/>
        <v>Ne pas compléter</v>
      </c>
      <c r="P815" s="28"/>
      <c r="Q815" s="28"/>
      <c r="R815" s="28"/>
      <c r="S815" s="28"/>
      <c r="T815" s="28"/>
      <c r="U815" s="57" t="str">
        <f>IF(ISNA(VLOOKUP(I815,'Base de données'!$G$26:$H$63,2,FALSE)),"Donnée automatique",VLOOKUP(I815,'Base de données'!$G$26:$H$63,2,FALSE))</f>
        <v>Donnée automatique</v>
      </c>
    </row>
    <row r="816" spans="1:21" x14ac:dyDescent="0.2">
      <c r="A816" s="27"/>
      <c r="B816" s="46"/>
      <c r="C816" s="28"/>
      <c r="D816" s="28"/>
      <c r="E816" s="28"/>
      <c r="F816" s="28"/>
      <c r="G816" s="54"/>
      <c r="H816" s="28"/>
      <c r="I816" s="28"/>
      <c r="J816" s="18" t="e">
        <f>VLOOKUP(I816,'Base de données'!$C$5:$E$46,2,FALSE)</f>
        <v>#N/A</v>
      </c>
      <c r="K816" s="44" t="str">
        <f>IF(ISNA(VLOOKUP(I816,'Base de données'!$C$5:$E$46,3,FALSE)),"Donnée automatique",VLOOKUP(I816,'Base de données'!$C$5:$E$46,3,FALSE))</f>
        <v>Donnée automatique</v>
      </c>
      <c r="L816" s="28"/>
      <c r="M816" s="53"/>
      <c r="N816" s="53" t="str">
        <f t="shared" si="26"/>
        <v>Ne pas compléter</v>
      </c>
      <c r="O816" s="28" t="str">
        <f t="shared" si="27"/>
        <v>Ne pas compléter</v>
      </c>
      <c r="P816" s="28"/>
      <c r="Q816" s="28"/>
      <c r="R816" s="28"/>
      <c r="S816" s="28"/>
      <c r="T816" s="28"/>
      <c r="U816" s="57" t="str">
        <f>IF(ISNA(VLOOKUP(I816,'Base de données'!$G$26:$H$63,2,FALSE)),"Donnée automatique",VLOOKUP(I816,'Base de données'!$G$26:$H$63,2,FALSE))</f>
        <v>Donnée automatique</v>
      </c>
    </row>
    <row r="817" spans="1:21" x14ac:dyDescent="0.2">
      <c r="A817" s="27"/>
      <c r="B817" s="46"/>
      <c r="C817" s="28"/>
      <c r="D817" s="28"/>
      <c r="E817" s="28"/>
      <c r="F817" s="28"/>
      <c r="G817" s="54"/>
      <c r="H817" s="28"/>
      <c r="I817" s="28"/>
      <c r="J817" s="18" t="e">
        <f>VLOOKUP(I817,'Base de données'!$C$5:$E$46,2,FALSE)</f>
        <v>#N/A</v>
      </c>
      <c r="K817" s="44" t="str">
        <f>IF(ISNA(VLOOKUP(I817,'Base de données'!$C$5:$E$46,3,FALSE)),"Donnée automatique",VLOOKUP(I817,'Base de données'!$C$5:$E$46,3,FALSE))</f>
        <v>Donnée automatique</v>
      </c>
      <c r="L817" s="28"/>
      <c r="M817" s="53"/>
      <c r="N817" s="53" t="str">
        <f t="shared" si="26"/>
        <v>Ne pas compléter</v>
      </c>
      <c r="O817" s="28" t="str">
        <f t="shared" si="27"/>
        <v>Ne pas compléter</v>
      </c>
      <c r="P817" s="28"/>
      <c r="Q817" s="28"/>
      <c r="R817" s="28"/>
      <c r="S817" s="28"/>
      <c r="T817" s="28"/>
      <c r="U817" s="57" t="str">
        <f>IF(ISNA(VLOOKUP(I817,'Base de données'!$G$26:$H$63,2,FALSE)),"Donnée automatique",VLOOKUP(I817,'Base de données'!$G$26:$H$63,2,FALSE))</f>
        <v>Donnée automatique</v>
      </c>
    </row>
    <row r="818" spans="1:21" x14ac:dyDescent="0.2">
      <c r="A818" s="27"/>
      <c r="B818" s="46"/>
      <c r="C818" s="28"/>
      <c r="D818" s="28"/>
      <c r="E818" s="28"/>
      <c r="F818" s="28"/>
      <c r="G818" s="54"/>
      <c r="H818" s="28"/>
      <c r="I818" s="28"/>
      <c r="J818" s="18" t="e">
        <f>VLOOKUP(I818,'Base de données'!$C$5:$E$46,2,FALSE)</f>
        <v>#N/A</v>
      </c>
      <c r="K818" s="44" t="str">
        <f>IF(ISNA(VLOOKUP(I818,'Base de données'!$C$5:$E$46,3,FALSE)),"Donnée automatique",VLOOKUP(I818,'Base de données'!$C$5:$E$46,3,FALSE))</f>
        <v>Donnée automatique</v>
      </c>
      <c r="L818" s="28"/>
      <c r="M818" s="53"/>
      <c r="N818" s="53" t="str">
        <f t="shared" si="26"/>
        <v>Ne pas compléter</v>
      </c>
      <c r="O818" s="28" t="str">
        <f t="shared" si="27"/>
        <v>Ne pas compléter</v>
      </c>
      <c r="P818" s="28"/>
      <c r="Q818" s="28"/>
      <c r="R818" s="28"/>
      <c r="S818" s="28"/>
      <c r="T818" s="28"/>
      <c r="U818" s="57" t="str">
        <f>IF(ISNA(VLOOKUP(I818,'Base de données'!$G$26:$H$63,2,FALSE)),"Donnée automatique",VLOOKUP(I818,'Base de données'!$G$26:$H$63,2,FALSE))</f>
        <v>Donnée automatique</v>
      </c>
    </row>
    <row r="819" spans="1:21" x14ac:dyDescent="0.2">
      <c r="A819" s="27"/>
      <c r="B819" s="46"/>
      <c r="C819" s="28"/>
      <c r="D819" s="28"/>
      <c r="E819" s="28"/>
      <c r="F819" s="28"/>
      <c r="G819" s="54"/>
      <c r="H819" s="28"/>
      <c r="I819" s="28"/>
      <c r="J819" s="18" t="e">
        <f>VLOOKUP(I819,'Base de données'!$C$5:$E$46,2,FALSE)</f>
        <v>#N/A</v>
      </c>
      <c r="K819" s="44" t="str">
        <f>IF(ISNA(VLOOKUP(I819,'Base de données'!$C$5:$E$46,3,FALSE)),"Donnée automatique",VLOOKUP(I819,'Base de données'!$C$5:$E$46,3,FALSE))</f>
        <v>Donnée automatique</v>
      </c>
      <c r="L819" s="28"/>
      <c r="M819" s="53"/>
      <c r="N819" s="53" t="str">
        <f t="shared" si="26"/>
        <v>Ne pas compléter</v>
      </c>
      <c r="O819" s="28" t="str">
        <f t="shared" si="27"/>
        <v>Ne pas compléter</v>
      </c>
      <c r="P819" s="28"/>
      <c r="Q819" s="28"/>
      <c r="R819" s="28"/>
      <c r="S819" s="28"/>
      <c r="T819" s="28"/>
      <c r="U819" s="57" t="str">
        <f>IF(ISNA(VLOOKUP(I819,'Base de données'!$G$26:$H$63,2,FALSE)),"Donnée automatique",VLOOKUP(I819,'Base de données'!$G$26:$H$63,2,FALSE))</f>
        <v>Donnée automatique</v>
      </c>
    </row>
    <row r="820" spans="1:21" x14ac:dyDescent="0.2">
      <c r="A820" s="27"/>
      <c r="B820" s="46"/>
      <c r="C820" s="28"/>
      <c r="D820" s="28"/>
      <c r="E820" s="28"/>
      <c r="F820" s="28"/>
      <c r="G820" s="54"/>
      <c r="H820" s="28"/>
      <c r="I820" s="28"/>
      <c r="J820" s="18" t="e">
        <f>VLOOKUP(I820,'Base de données'!$C$5:$E$46,2,FALSE)</f>
        <v>#N/A</v>
      </c>
      <c r="K820" s="44" t="str">
        <f>IF(ISNA(VLOOKUP(I820,'Base de données'!$C$5:$E$46,3,FALSE)),"Donnée automatique",VLOOKUP(I820,'Base de données'!$C$5:$E$46,3,FALSE))</f>
        <v>Donnée automatique</v>
      </c>
      <c r="L820" s="28"/>
      <c r="M820" s="53"/>
      <c r="N820" s="53" t="str">
        <f t="shared" si="26"/>
        <v>Ne pas compléter</v>
      </c>
      <c r="O820" s="28" t="str">
        <f t="shared" si="27"/>
        <v>Ne pas compléter</v>
      </c>
      <c r="P820" s="28"/>
      <c r="Q820" s="28"/>
      <c r="R820" s="28"/>
      <c r="S820" s="28"/>
      <c r="T820" s="28"/>
      <c r="U820" s="57" t="str">
        <f>IF(ISNA(VLOOKUP(I820,'Base de données'!$G$26:$H$63,2,FALSE)),"Donnée automatique",VLOOKUP(I820,'Base de données'!$G$26:$H$63,2,FALSE))</f>
        <v>Donnée automatique</v>
      </c>
    </row>
    <row r="821" spans="1:21" x14ac:dyDescent="0.2">
      <c r="A821" s="27"/>
      <c r="B821" s="46"/>
      <c r="C821" s="28"/>
      <c r="D821" s="28"/>
      <c r="E821" s="28"/>
      <c r="F821" s="28"/>
      <c r="G821" s="54"/>
      <c r="H821" s="28"/>
      <c r="I821" s="28"/>
      <c r="J821" s="18" t="e">
        <f>VLOOKUP(I821,'Base de données'!$C$5:$E$46,2,FALSE)</f>
        <v>#N/A</v>
      </c>
      <c r="K821" s="44" t="str">
        <f>IF(ISNA(VLOOKUP(I821,'Base de données'!$C$5:$E$46,3,FALSE)),"Donnée automatique",VLOOKUP(I821,'Base de données'!$C$5:$E$46,3,FALSE))</f>
        <v>Donnée automatique</v>
      </c>
      <c r="L821" s="28"/>
      <c r="M821" s="53"/>
      <c r="N821" s="53" t="str">
        <f t="shared" si="26"/>
        <v>Ne pas compléter</v>
      </c>
      <c r="O821" s="28" t="str">
        <f t="shared" si="27"/>
        <v>Ne pas compléter</v>
      </c>
      <c r="P821" s="28"/>
      <c r="Q821" s="28"/>
      <c r="R821" s="28"/>
      <c r="S821" s="28"/>
      <c r="T821" s="28"/>
      <c r="U821" s="57" t="str">
        <f>IF(ISNA(VLOOKUP(I821,'Base de données'!$G$26:$H$63,2,FALSE)),"Donnée automatique",VLOOKUP(I821,'Base de données'!$G$26:$H$63,2,FALSE))</f>
        <v>Donnée automatique</v>
      </c>
    </row>
    <row r="822" spans="1:21" x14ac:dyDescent="0.2">
      <c r="A822" s="27"/>
      <c r="B822" s="46"/>
      <c r="C822" s="28"/>
      <c r="D822" s="28"/>
      <c r="E822" s="28"/>
      <c r="F822" s="28"/>
      <c r="G822" s="54"/>
      <c r="H822" s="28"/>
      <c r="I822" s="28"/>
      <c r="J822" s="18" t="e">
        <f>VLOOKUP(I822,'Base de données'!$C$5:$E$46,2,FALSE)</f>
        <v>#N/A</v>
      </c>
      <c r="K822" s="44" t="str">
        <f>IF(ISNA(VLOOKUP(I822,'Base de données'!$C$5:$E$46,3,FALSE)),"Donnée automatique",VLOOKUP(I822,'Base de données'!$C$5:$E$46,3,FALSE))</f>
        <v>Donnée automatique</v>
      </c>
      <c r="L822" s="28"/>
      <c r="M822" s="53"/>
      <c r="N822" s="53" t="str">
        <f t="shared" si="26"/>
        <v>Ne pas compléter</v>
      </c>
      <c r="O822" s="28" t="str">
        <f t="shared" si="27"/>
        <v>Ne pas compléter</v>
      </c>
      <c r="P822" s="28"/>
      <c r="Q822" s="28"/>
      <c r="R822" s="28"/>
      <c r="S822" s="28"/>
      <c r="T822" s="28"/>
      <c r="U822" s="57" t="str">
        <f>IF(ISNA(VLOOKUP(I822,'Base de données'!$G$26:$H$63,2,FALSE)),"Donnée automatique",VLOOKUP(I822,'Base de données'!$G$26:$H$63,2,FALSE))</f>
        <v>Donnée automatique</v>
      </c>
    </row>
    <row r="823" spans="1:21" x14ac:dyDescent="0.2">
      <c r="A823" s="27"/>
      <c r="B823" s="46"/>
      <c r="C823" s="28"/>
      <c r="D823" s="28"/>
      <c r="E823" s="28"/>
      <c r="F823" s="28"/>
      <c r="G823" s="54"/>
      <c r="H823" s="28"/>
      <c r="I823" s="28"/>
      <c r="J823" s="18" t="e">
        <f>VLOOKUP(I823,'Base de données'!$C$5:$E$46,2,FALSE)</f>
        <v>#N/A</v>
      </c>
      <c r="K823" s="44" t="str">
        <f>IF(ISNA(VLOOKUP(I823,'Base de données'!$C$5:$E$46,3,FALSE)),"Donnée automatique",VLOOKUP(I823,'Base de données'!$C$5:$E$46,3,FALSE))</f>
        <v>Donnée automatique</v>
      </c>
      <c r="L823" s="28"/>
      <c r="M823" s="53"/>
      <c r="N823" s="53" t="str">
        <f t="shared" si="26"/>
        <v>Ne pas compléter</v>
      </c>
      <c r="O823" s="28" t="str">
        <f t="shared" si="27"/>
        <v>Ne pas compléter</v>
      </c>
      <c r="P823" s="28"/>
      <c r="Q823" s="28"/>
      <c r="R823" s="28"/>
      <c r="S823" s="28"/>
      <c r="T823" s="28"/>
      <c r="U823" s="57" t="str">
        <f>IF(ISNA(VLOOKUP(I823,'Base de données'!$G$26:$H$63,2,FALSE)),"Donnée automatique",VLOOKUP(I823,'Base de données'!$G$26:$H$63,2,FALSE))</f>
        <v>Donnée automatique</v>
      </c>
    </row>
    <row r="824" spans="1:21" x14ac:dyDescent="0.2">
      <c r="A824" s="27"/>
      <c r="B824" s="46"/>
      <c r="C824" s="28"/>
      <c r="D824" s="28"/>
      <c r="E824" s="28"/>
      <c r="F824" s="28"/>
      <c r="G824" s="54"/>
      <c r="H824" s="28"/>
      <c r="I824" s="28"/>
      <c r="J824" s="18" t="e">
        <f>VLOOKUP(I824,'Base de données'!$C$5:$E$46,2,FALSE)</f>
        <v>#N/A</v>
      </c>
      <c r="K824" s="44" t="str">
        <f>IF(ISNA(VLOOKUP(I824,'Base de données'!$C$5:$E$46,3,FALSE)),"Donnée automatique",VLOOKUP(I824,'Base de données'!$C$5:$E$46,3,FALSE))</f>
        <v>Donnée automatique</v>
      </c>
      <c r="L824" s="28"/>
      <c r="M824" s="53"/>
      <c r="N824" s="53" t="str">
        <f t="shared" si="26"/>
        <v>Ne pas compléter</v>
      </c>
      <c r="O824" s="28" t="str">
        <f t="shared" si="27"/>
        <v>Ne pas compléter</v>
      </c>
      <c r="P824" s="28"/>
      <c r="Q824" s="28"/>
      <c r="R824" s="28"/>
      <c r="S824" s="28"/>
      <c r="T824" s="28"/>
      <c r="U824" s="57" t="str">
        <f>IF(ISNA(VLOOKUP(I824,'Base de données'!$G$26:$H$63,2,FALSE)),"Donnée automatique",VLOOKUP(I824,'Base de données'!$G$26:$H$63,2,FALSE))</f>
        <v>Donnée automatique</v>
      </c>
    </row>
    <row r="825" spans="1:21" x14ac:dyDescent="0.2">
      <c r="A825" s="27"/>
      <c r="B825" s="46"/>
      <c r="C825" s="28"/>
      <c r="D825" s="28"/>
      <c r="E825" s="28"/>
      <c r="F825" s="28"/>
      <c r="G825" s="54"/>
      <c r="H825" s="28"/>
      <c r="I825" s="28"/>
      <c r="J825" s="18" t="e">
        <f>VLOOKUP(I825,'Base de données'!$C$5:$E$46,2,FALSE)</f>
        <v>#N/A</v>
      </c>
      <c r="K825" s="44" t="str">
        <f>IF(ISNA(VLOOKUP(I825,'Base de données'!$C$5:$E$46,3,FALSE)),"Donnée automatique",VLOOKUP(I825,'Base de données'!$C$5:$E$46,3,FALSE))</f>
        <v>Donnée automatique</v>
      </c>
      <c r="L825" s="28"/>
      <c r="M825" s="53"/>
      <c r="N825" s="53" t="str">
        <f t="shared" si="26"/>
        <v>Ne pas compléter</v>
      </c>
      <c r="O825" s="28" t="str">
        <f t="shared" si="27"/>
        <v>Ne pas compléter</v>
      </c>
      <c r="P825" s="28"/>
      <c r="Q825" s="28"/>
      <c r="R825" s="28"/>
      <c r="S825" s="28"/>
      <c r="T825" s="28"/>
      <c r="U825" s="57" t="str">
        <f>IF(ISNA(VLOOKUP(I825,'Base de données'!$G$26:$H$63,2,FALSE)),"Donnée automatique",VLOOKUP(I825,'Base de données'!$G$26:$H$63,2,FALSE))</f>
        <v>Donnée automatique</v>
      </c>
    </row>
    <row r="826" spans="1:21" x14ac:dyDescent="0.2">
      <c r="A826" s="27"/>
      <c r="B826" s="46"/>
      <c r="C826" s="28"/>
      <c r="D826" s="28"/>
      <c r="E826" s="28"/>
      <c r="F826" s="28"/>
      <c r="G826" s="54"/>
      <c r="H826" s="28"/>
      <c r="I826" s="28"/>
      <c r="J826" s="18" t="e">
        <f>VLOOKUP(I826,'Base de données'!$C$5:$E$46,2,FALSE)</f>
        <v>#N/A</v>
      </c>
      <c r="K826" s="44" t="str">
        <f>IF(ISNA(VLOOKUP(I826,'Base de données'!$C$5:$E$46,3,FALSE)),"Donnée automatique",VLOOKUP(I826,'Base de données'!$C$5:$E$46,3,FALSE))</f>
        <v>Donnée automatique</v>
      </c>
      <c r="L826" s="28"/>
      <c r="M826" s="53"/>
      <c r="N826" s="53" t="str">
        <f t="shared" si="26"/>
        <v>Ne pas compléter</v>
      </c>
      <c r="O826" s="28" t="str">
        <f t="shared" si="27"/>
        <v>Ne pas compléter</v>
      </c>
      <c r="P826" s="28"/>
      <c r="Q826" s="28"/>
      <c r="R826" s="28"/>
      <c r="S826" s="28"/>
      <c r="T826" s="28"/>
      <c r="U826" s="57" t="str">
        <f>IF(ISNA(VLOOKUP(I826,'Base de données'!$G$26:$H$63,2,FALSE)),"Donnée automatique",VLOOKUP(I826,'Base de données'!$G$26:$H$63,2,FALSE))</f>
        <v>Donnée automatique</v>
      </c>
    </row>
    <row r="827" spans="1:21" x14ac:dyDescent="0.2">
      <c r="A827" s="27"/>
      <c r="B827" s="46"/>
      <c r="C827" s="28"/>
      <c r="D827" s="28"/>
      <c r="E827" s="28"/>
      <c r="F827" s="28"/>
      <c r="G827" s="54"/>
      <c r="H827" s="28"/>
      <c r="I827" s="28"/>
      <c r="J827" s="18" t="e">
        <f>VLOOKUP(I827,'Base de données'!$C$5:$E$46,2,FALSE)</f>
        <v>#N/A</v>
      </c>
      <c r="K827" s="44" t="str">
        <f>IF(ISNA(VLOOKUP(I827,'Base de données'!$C$5:$E$46,3,FALSE)),"Donnée automatique",VLOOKUP(I827,'Base de données'!$C$5:$E$46,3,FALSE))</f>
        <v>Donnée automatique</v>
      </c>
      <c r="L827" s="28"/>
      <c r="M827" s="53"/>
      <c r="N827" s="53" t="str">
        <f t="shared" si="26"/>
        <v>Ne pas compléter</v>
      </c>
      <c r="O827" s="28" t="str">
        <f t="shared" si="27"/>
        <v>Ne pas compléter</v>
      </c>
      <c r="P827" s="28"/>
      <c r="Q827" s="28"/>
      <c r="R827" s="28"/>
      <c r="S827" s="28"/>
      <c r="T827" s="28"/>
      <c r="U827" s="57" t="str">
        <f>IF(ISNA(VLOOKUP(I827,'Base de données'!$G$26:$H$63,2,FALSE)),"Donnée automatique",VLOOKUP(I827,'Base de données'!$G$26:$H$63,2,FALSE))</f>
        <v>Donnée automatique</v>
      </c>
    </row>
    <row r="828" spans="1:21" x14ac:dyDescent="0.2">
      <c r="A828" s="27"/>
      <c r="B828" s="46"/>
      <c r="C828" s="28"/>
      <c r="D828" s="28"/>
      <c r="E828" s="28"/>
      <c r="F828" s="28"/>
      <c r="G828" s="54"/>
      <c r="H828" s="28"/>
      <c r="I828" s="28"/>
      <c r="J828" s="18" t="e">
        <f>VLOOKUP(I828,'Base de données'!$C$5:$E$46,2,FALSE)</f>
        <v>#N/A</v>
      </c>
      <c r="K828" s="44" t="str">
        <f>IF(ISNA(VLOOKUP(I828,'Base de données'!$C$5:$E$46,3,FALSE)),"Donnée automatique",VLOOKUP(I828,'Base de données'!$C$5:$E$46,3,FALSE))</f>
        <v>Donnée automatique</v>
      </c>
      <c r="L828" s="28"/>
      <c r="M828" s="53"/>
      <c r="N828" s="53" t="str">
        <f t="shared" si="26"/>
        <v>Ne pas compléter</v>
      </c>
      <c r="O828" s="28" t="str">
        <f t="shared" si="27"/>
        <v>Ne pas compléter</v>
      </c>
      <c r="P828" s="28"/>
      <c r="Q828" s="28"/>
      <c r="R828" s="28"/>
      <c r="S828" s="28"/>
      <c r="T828" s="28"/>
      <c r="U828" s="57" t="str">
        <f>IF(ISNA(VLOOKUP(I828,'Base de données'!$G$26:$H$63,2,FALSE)),"Donnée automatique",VLOOKUP(I828,'Base de données'!$G$26:$H$63,2,FALSE))</f>
        <v>Donnée automatique</v>
      </c>
    </row>
    <row r="829" spans="1:21" x14ac:dyDescent="0.2">
      <c r="A829" s="27"/>
      <c r="B829" s="46"/>
      <c r="C829" s="28"/>
      <c r="D829" s="28"/>
      <c r="E829" s="28"/>
      <c r="F829" s="28"/>
      <c r="G829" s="54"/>
      <c r="H829" s="28"/>
      <c r="I829" s="28"/>
      <c r="J829" s="18" t="e">
        <f>VLOOKUP(I829,'Base de données'!$C$5:$E$46,2,FALSE)</f>
        <v>#N/A</v>
      </c>
      <c r="K829" s="44" t="str">
        <f>IF(ISNA(VLOOKUP(I829,'Base de données'!$C$5:$E$46,3,FALSE)),"Donnée automatique",VLOOKUP(I829,'Base de données'!$C$5:$E$46,3,FALSE))</f>
        <v>Donnée automatique</v>
      </c>
      <c r="L829" s="28"/>
      <c r="M829" s="53"/>
      <c r="N829" s="53" t="str">
        <f t="shared" si="26"/>
        <v>Ne pas compléter</v>
      </c>
      <c r="O829" s="28" t="str">
        <f t="shared" si="27"/>
        <v>Ne pas compléter</v>
      </c>
      <c r="P829" s="28"/>
      <c r="Q829" s="28"/>
      <c r="R829" s="28"/>
      <c r="S829" s="28"/>
      <c r="T829" s="28"/>
      <c r="U829" s="57" t="str">
        <f>IF(ISNA(VLOOKUP(I829,'Base de données'!$G$26:$H$63,2,FALSE)),"Donnée automatique",VLOOKUP(I829,'Base de données'!$G$26:$H$63,2,FALSE))</f>
        <v>Donnée automatique</v>
      </c>
    </row>
    <row r="830" spans="1:21" x14ac:dyDescent="0.2">
      <c r="A830" s="27"/>
      <c r="B830" s="46"/>
      <c r="C830" s="28"/>
      <c r="D830" s="28"/>
      <c r="E830" s="28"/>
      <c r="F830" s="28"/>
      <c r="G830" s="54"/>
      <c r="H830" s="28"/>
      <c r="I830" s="28"/>
      <c r="J830" s="18" t="e">
        <f>VLOOKUP(I830,'Base de données'!$C$5:$E$46,2,FALSE)</f>
        <v>#N/A</v>
      </c>
      <c r="K830" s="44" t="str">
        <f>IF(ISNA(VLOOKUP(I830,'Base de données'!$C$5:$E$46,3,FALSE)),"Donnée automatique",VLOOKUP(I830,'Base de données'!$C$5:$E$46,3,FALSE))</f>
        <v>Donnée automatique</v>
      </c>
      <c r="L830" s="28"/>
      <c r="M830" s="53"/>
      <c r="N830" s="53" t="str">
        <f t="shared" si="26"/>
        <v>Ne pas compléter</v>
      </c>
      <c r="O830" s="28" t="str">
        <f t="shared" si="27"/>
        <v>Ne pas compléter</v>
      </c>
      <c r="P830" s="28"/>
      <c r="Q830" s="28"/>
      <c r="R830" s="28"/>
      <c r="S830" s="28"/>
      <c r="T830" s="28"/>
      <c r="U830" s="57" t="str">
        <f>IF(ISNA(VLOOKUP(I830,'Base de données'!$G$26:$H$63,2,FALSE)),"Donnée automatique",VLOOKUP(I830,'Base de données'!$G$26:$H$63,2,FALSE))</f>
        <v>Donnée automatique</v>
      </c>
    </row>
    <row r="831" spans="1:21" x14ac:dyDescent="0.2">
      <c r="A831" s="27"/>
      <c r="B831" s="46"/>
      <c r="C831" s="28"/>
      <c r="D831" s="28"/>
      <c r="E831" s="28"/>
      <c r="F831" s="28"/>
      <c r="G831" s="54"/>
      <c r="H831" s="28"/>
      <c r="I831" s="28"/>
      <c r="J831" s="18" t="e">
        <f>VLOOKUP(I831,'Base de données'!$C$5:$E$46,2,FALSE)</f>
        <v>#N/A</v>
      </c>
      <c r="K831" s="44" t="str">
        <f>IF(ISNA(VLOOKUP(I831,'Base de données'!$C$5:$E$46,3,FALSE)),"Donnée automatique",VLOOKUP(I831,'Base de données'!$C$5:$E$46,3,FALSE))</f>
        <v>Donnée automatique</v>
      </c>
      <c r="L831" s="28"/>
      <c r="M831" s="53"/>
      <c r="N831" s="53" t="str">
        <f t="shared" si="26"/>
        <v>Ne pas compléter</v>
      </c>
      <c r="O831" s="28" t="str">
        <f t="shared" si="27"/>
        <v>Ne pas compléter</v>
      </c>
      <c r="P831" s="28"/>
      <c r="Q831" s="28"/>
      <c r="R831" s="28"/>
      <c r="S831" s="28"/>
      <c r="T831" s="28"/>
      <c r="U831" s="57" t="str">
        <f>IF(ISNA(VLOOKUP(I831,'Base de données'!$G$26:$H$63,2,FALSE)),"Donnée automatique",VLOOKUP(I831,'Base de données'!$G$26:$H$63,2,FALSE))</f>
        <v>Donnée automatique</v>
      </c>
    </row>
    <row r="832" spans="1:21" x14ac:dyDescent="0.2">
      <c r="A832" s="27"/>
      <c r="B832" s="46"/>
      <c r="C832" s="28"/>
      <c r="D832" s="28"/>
      <c r="E832" s="28"/>
      <c r="F832" s="28"/>
      <c r="G832" s="54"/>
      <c r="H832" s="28"/>
      <c r="I832" s="28"/>
      <c r="J832" s="18" t="e">
        <f>VLOOKUP(I832,'Base de données'!$C$5:$E$46,2,FALSE)</f>
        <v>#N/A</v>
      </c>
      <c r="K832" s="44" t="str">
        <f>IF(ISNA(VLOOKUP(I832,'Base de données'!$C$5:$E$46,3,FALSE)),"Donnée automatique",VLOOKUP(I832,'Base de données'!$C$5:$E$46,3,FALSE))</f>
        <v>Donnée automatique</v>
      </c>
      <c r="L832" s="28"/>
      <c r="M832" s="53"/>
      <c r="N832" s="53" t="str">
        <f t="shared" si="26"/>
        <v>Ne pas compléter</v>
      </c>
      <c r="O832" s="28" t="str">
        <f t="shared" si="27"/>
        <v>Ne pas compléter</v>
      </c>
      <c r="P832" s="28"/>
      <c r="Q832" s="28"/>
      <c r="R832" s="28"/>
      <c r="S832" s="28"/>
      <c r="T832" s="28"/>
      <c r="U832" s="57" t="str">
        <f>IF(ISNA(VLOOKUP(I832,'Base de données'!$G$26:$H$63,2,FALSE)),"Donnée automatique",VLOOKUP(I832,'Base de données'!$G$26:$H$63,2,FALSE))</f>
        <v>Donnée automatique</v>
      </c>
    </row>
    <row r="833" spans="1:21" x14ac:dyDescent="0.2">
      <c r="A833" s="27"/>
      <c r="B833" s="46"/>
      <c r="C833" s="28"/>
      <c r="D833" s="28"/>
      <c r="E833" s="28"/>
      <c r="F833" s="28"/>
      <c r="G833" s="54"/>
      <c r="H833" s="28"/>
      <c r="I833" s="28"/>
      <c r="J833" s="18" t="e">
        <f>VLOOKUP(I833,'Base de données'!$C$5:$E$46,2,FALSE)</f>
        <v>#N/A</v>
      </c>
      <c r="K833" s="44" t="str">
        <f>IF(ISNA(VLOOKUP(I833,'Base de données'!$C$5:$E$46,3,FALSE)),"Donnée automatique",VLOOKUP(I833,'Base de données'!$C$5:$E$46,3,FALSE))</f>
        <v>Donnée automatique</v>
      </c>
      <c r="L833" s="28"/>
      <c r="M833" s="53"/>
      <c r="N833" s="53" t="str">
        <f t="shared" si="26"/>
        <v>Ne pas compléter</v>
      </c>
      <c r="O833" s="28" t="str">
        <f t="shared" si="27"/>
        <v>Ne pas compléter</v>
      </c>
      <c r="P833" s="28"/>
      <c r="Q833" s="28"/>
      <c r="R833" s="28"/>
      <c r="S833" s="28"/>
      <c r="T833" s="28"/>
      <c r="U833" s="57" t="str">
        <f>IF(ISNA(VLOOKUP(I833,'Base de données'!$G$26:$H$63,2,FALSE)),"Donnée automatique",VLOOKUP(I833,'Base de données'!$G$26:$H$63,2,FALSE))</f>
        <v>Donnée automatique</v>
      </c>
    </row>
    <row r="834" spans="1:21" x14ac:dyDescent="0.2">
      <c r="A834" s="27"/>
      <c r="B834" s="46"/>
      <c r="C834" s="28"/>
      <c r="D834" s="28"/>
      <c r="E834" s="28"/>
      <c r="F834" s="28"/>
      <c r="G834" s="54"/>
      <c r="H834" s="28"/>
      <c r="I834" s="28"/>
      <c r="J834" s="18" t="e">
        <f>VLOOKUP(I834,'Base de données'!$C$5:$E$46,2,FALSE)</f>
        <v>#N/A</v>
      </c>
      <c r="K834" s="44" t="str">
        <f>IF(ISNA(VLOOKUP(I834,'Base de données'!$C$5:$E$46,3,FALSE)),"Donnée automatique",VLOOKUP(I834,'Base de données'!$C$5:$E$46,3,FALSE))</f>
        <v>Donnée automatique</v>
      </c>
      <c r="L834" s="28"/>
      <c r="M834" s="53"/>
      <c r="N834" s="53" t="str">
        <f t="shared" si="26"/>
        <v>Ne pas compléter</v>
      </c>
      <c r="O834" s="28" t="str">
        <f t="shared" si="27"/>
        <v>Ne pas compléter</v>
      </c>
      <c r="P834" s="28"/>
      <c r="Q834" s="28"/>
      <c r="R834" s="28"/>
      <c r="S834" s="28"/>
      <c r="T834" s="28"/>
      <c r="U834" s="57" t="str">
        <f>IF(ISNA(VLOOKUP(I834,'Base de données'!$G$26:$H$63,2,FALSE)),"Donnée automatique",VLOOKUP(I834,'Base de données'!$G$26:$H$63,2,FALSE))</f>
        <v>Donnée automatique</v>
      </c>
    </row>
    <row r="835" spans="1:21" x14ac:dyDescent="0.2">
      <c r="A835" s="27"/>
      <c r="B835" s="46"/>
      <c r="C835" s="28"/>
      <c r="D835" s="28"/>
      <c r="E835" s="28"/>
      <c r="F835" s="28"/>
      <c r="G835" s="54"/>
      <c r="H835" s="28"/>
      <c r="I835" s="28"/>
      <c r="J835" s="18" t="e">
        <f>VLOOKUP(I835,'Base de données'!$C$5:$E$46,2,FALSE)</f>
        <v>#N/A</v>
      </c>
      <c r="K835" s="44" t="str">
        <f>IF(ISNA(VLOOKUP(I835,'Base de données'!$C$5:$E$46,3,FALSE)),"Donnée automatique",VLOOKUP(I835,'Base de données'!$C$5:$E$46,3,FALSE))</f>
        <v>Donnée automatique</v>
      </c>
      <c r="L835" s="28"/>
      <c r="M835" s="53"/>
      <c r="N835" s="53" t="str">
        <f t="shared" si="26"/>
        <v>Ne pas compléter</v>
      </c>
      <c r="O835" s="28" t="str">
        <f t="shared" si="27"/>
        <v>Ne pas compléter</v>
      </c>
      <c r="P835" s="28"/>
      <c r="Q835" s="28"/>
      <c r="R835" s="28"/>
      <c r="S835" s="28"/>
      <c r="T835" s="28"/>
      <c r="U835" s="57" t="str">
        <f>IF(ISNA(VLOOKUP(I835,'Base de données'!$G$26:$H$63,2,FALSE)),"Donnée automatique",VLOOKUP(I835,'Base de données'!$G$26:$H$63,2,FALSE))</f>
        <v>Donnée automatique</v>
      </c>
    </row>
    <row r="836" spans="1:21" x14ac:dyDescent="0.2">
      <c r="A836" s="27"/>
      <c r="B836" s="46"/>
      <c r="C836" s="28"/>
      <c r="D836" s="28"/>
      <c r="E836" s="28"/>
      <c r="F836" s="28"/>
      <c r="G836" s="54"/>
      <c r="H836" s="28"/>
      <c r="I836" s="28"/>
      <c r="J836" s="18" t="e">
        <f>VLOOKUP(I836,'Base de données'!$C$5:$E$46,2,FALSE)</f>
        <v>#N/A</v>
      </c>
      <c r="K836" s="44" t="str">
        <f>IF(ISNA(VLOOKUP(I836,'Base de données'!$C$5:$E$46,3,FALSE)),"Donnée automatique",VLOOKUP(I836,'Base de données'!$C$5:$E$46,3,FALSE))</f>
        <v>Donnée automatique</v>
      </c>
      <c r="L836" s="28"/>
      <c r="M836" s="53"/>
      <c r="N836" s="53" t="str">
        <f t="shared" si="26"/>
        <v>Ne pas compléter</v>
      </c>
      <c r="O836" s="28" t="str">
        <f t="shared" si="27"/>
        <v>Ne pas compléter</v>
      </c>
      <c r="P836" s="28"/>
      <c r="Q836" s="28"/>
      <c r="R836" s="28"/>
      <c r="S836" s="28"/>
      <c r="T836" s="28"/>
      <c r="U836" s="57" t="str">
        <f>IF(ISNA(VLOOKUP(I836,'Base de données'!$G$26:$H$63,2,FALSE)),"Donnée automatique",VLOOKUP(I836,'Base de données'!$G$26:$H$63,2,FALSE))</f>
        <v>Donnée automatique</v>
      </c>
    </row>
    <row r="837" spans="1:21" x14ac:dyDescent="0.2">
      <c r="A837" s="27"/>
      <c r="B837" s="46"/>
      <c r="C837" s="28"/>
      <c r="D837" s="28"/>
      <c r="E837" s="28"/>
      <c r="F837" s="28"/>
      <c r="G837" s="54"/>
      <c r="H837" s="28"/>
      <c r="I837" s="28"/>
      <c r="J837" s="18" t="e">
        <f>VLOOKUP(I837,'Base de données'!$C$5:$E$46,2,FALSE)</f>
        <v>#N/A</v>
      </c>
      <c r="K837" s="44" t="str">
        <f>IF(ISNA(VLOOKUP(I837,'Base de données'!$C$5:$E$46,3,FALSE)),"Donnée automatique",VLOOKUP(I837,'Base de données'!$C$5:$E$46,3,FALSE))</f>
        <v>Donnée automatique</v>
      </c>
      <c r="L837" s="28"/>
      <c r="M837" s="53"/>
      <c r="N837" s="53" t="str">
        <f t="shared" si="26"/>
        <v>Ne pas compléter</v>
      </c>
      <c r="O837" s="28" t="str">
        <f t="shared" si="27"/>
        <v>Ne pas compléter</v>
      </c>
      <c r="P837" s="28"/>
      <c r="Q837" s="28"/>
      <c r="R837" s="28"/>
      <c r="S837" s="28"/>
      <c r="T837" s="28"/>
      <c r="U837" s="57" t="str">
        <f>IF(ISNA(VLOOKUP(I837,'Base de données'!$G$26:$H$63,2,FALSE)),"Donnée automatique",VLOOKUP(I837,'Base de données'!$G$26:$H$63,2,FALSE))</f>
        <v>Donnée automatique</v>
      </c>
    </row>
    <row r="838" spans="1:21" x14ac:dyDescent="0.2">
      <c r="A838" s="27"/>
      <c r="B838" s="46"/>
      <c r="C838" s="28"/>
      <c r="D838" s="28"/>
      <c r="E838" s="28"/>
      <c r="F838" s="28"/>
      <c r="G838" s="54"/>
      <c r="H838" s="28"/>
      <c r="I838" s="28"/>
      <c r="J838" s="18" t="e">
        <f>VLOOKUP(I838,'Base de données'!$C$5:$E$46,2,FALSE)</f>
        <v>#N/A</v>
      </c>
      <c r="K838" s="44" t="str">
        <f>IF(ISNA(VLOOKUP(I838,'Base de données'!$C$5:$E$46,3,FALSE)),"Donnée automatique",VLOOKUP(I838,'Base de données'!$C$5:$E$46,3,FALSE))</f>
        <v>Donnée automatique</v>
      </c>
      <c r="L838" s="28"/>
      <c r="M838" s="53"/>
      <c r="N838" s="53" t="str">
        <f t="shared" si="26"/>
        <v>Ne pas compléter</v>
      </c>
      <c r="O838" s="28" t="str">
        <f t="shared" si="27"/>
        <v>Ne pas compléter</v>
      </c>
      <c r="P838" s="28"/>
      <c r="Q838" s="28"/>
      <c r="R838" s="28"/>
      <c r="S838" s="28"/>
      <c r="T838" s="28"/>
      <c r="U838" s="57" t="str">
        <f>IF(ISNA(VLOOKUP(I838,'Base de données'!$G$26:$H$63,2,FALSE)),"Donnée automatique",VLOOKUP(I838,'Base de données'!$G$26:$H$63,2,FALSE))</f>
        <v>Donnée automatique</v>
      </c>
    </row>
    <row r="839" spans="1:21" x14ac:dyDescent="0.2">
      <c r="A839" s="27"/>
      <c r="B839" s="46"/>
      <c r="C839" s="28"/>
      <c r="D839" s="28"/>
      <c r="E839" s="28"/>
      <c r="F839" s="28"/>
      <c r="G839" s="54"/>
      <c r="H839" s="28"/>
      <c r="I839" s="28"/>
      <c r="J839" s="18" t="e">
        <f>VLOOKUP(I839,'Base de données'!$C$5:$E$46,2,FALSE)</f>
        <v>#N/A</v>
      </c>
      <c r="K839" s="44" t="str">
        <f>IF(ISNA(VLOOKUP(I839,'Base de données'!$C$5:$E$46,3,FALSE)),"Donnée automatique",VLOOKUP(I839,'Base de données'!$C$5:$E$46,3,FALSE))</f>
        <v>Donnée automatique</v>
      </c>
      <c r="L839" s="28"/>
      <c r="M839" s="53"/>
      <c r="N839" s="53" t="str">
        <f t="shared" si="26"/>
        <v>Ne pas compléter</v>
      </c>
      <c r="O839" s="28" t="str">
        <f t="shared" si="27"/>
        <v>Ne pas compléter</v>
      </c>
      <c r="P839" s="28"/>
      <c r="Q839" s="28"/>
      <c r="R839" s="28"/>
      <c r="S839" s="28"/>
      <c r="T839" s="28"/>
      <c r="U839" s="57" t="str">
        <f>IF(ISNA(VLOOKUP(I839,'Base de données'!$G$26:$H$63,2,FALSE)),"Donnée automatique",VLOOKUP(I839,'Base de données'!$G$26:$H$63,2,FALSE))</f>
        <v>Donnée automatique</v>
      </c>
    </row>
    <row r="840" spans="1:21" x14ac:dyDescent="0.2">
      <c r="A840" s="27"/>
      <c r="B840" s="46"/>
      <c r="C840" s="28"/>
      <c r="D840" s="28"/>
      <c r="E840" s="28"/>
      <c r="F840" s="28"/>
      <c r="G840" s="54"/>
      <c r="H840" s="28"/>
      <c r="I840" s="28"/>
      <c r="J840" s="18" t="e">
        <f>VLOOKUP(I840,'Base de données'!$C$5:$E$46,2,FALSE)</f>
        <v>#N/A</v>
      </c>
      <c r="K840" s="44" t="str">
        <f>IF(ISNA(VLOOKUP(I840,'Base de données'!$C$5:$E$46,3,FALSE)),"Donnée automatique",VLOOKUP(I840,'Base de données'!$C$5:$E$46,3,FALSE))</f>
        <v>Donnée automatique</v>
      </c>
      <c r="L840" s="28"/>
      <c r="M840" s="53"/>
      <c r="N840" s="53" t="str">
        <f t="shared" si="26"/>
        <v>Ne pas compléter</v>
      </c>
      <c r="O840" s="28" t="str">
        <f t="shared" si="27"/>
        <v>Ne pas compléter</v>
      </c>
      <c r="P840" s="28"/>
      <c r="Q840" s="28"/>
      <c r="R840" s="28"/>
      <c r="S840" s="28"/>
      <c r="T840" s="28"/>
      <c r="U840" s="57" t="str">
        <f>IF(ISNA(VLOOKUP(I840,'Base de données'!$G$26:$H$63,2,FALSE)),"Donnée automatique",VLOOKUP(I840,'Base de données'!$G$26:$H$63,2,FALSE))</f>
        <v>Donnée automatique</v>
      </c>
    </row>
    <row r="841" spans="1:21" x14ac:dyDescent="0.2">
      <c r="A841" s="27"/>
      <c r="B841" s="46"/>
      <c r="C841" s="28"/>
      <c r="D841" s="28"/>
      <c r="E841" s="28"/>
      <c r="F841" s="28"/>
      <c r="G841" s="54"/>
      <c r="H841" s="28"/>
      <c r="I841" s="28"/>
      <c r="J841" s="18" t="e">
        <f>VLOOKUP(I841,'Base de données'!$C$5:$E$46,2,FALSE)</f>
        <v>#N/A</v>
      </c>
      <c r="K841" s="44" t="str">
        <f>IF(ISNA(VLOOKUP(I841,'Base de données'!$C$5:$E$46,3,FALSE)),"Donnée automatique",VLOOKUP(I841,'Base de données'!$C$5:$E$46,3,FALSE))</f>
        <v>Donnée automatique</v>
      </c>
      <c r="L841" s="28"/>
      <c r="M841" s="53"/>
      <c r="N841" s="53" t="str">
        <f t="shared" si="26"/>
        <v>Ne pas compléter</v>
      </c>
      <c r="O841" s="28" t="str">
        <f t="shared" si="27"/>
        <v>Ne pas compléter</v>
      </c>
      <c r="P841" s="28"/>
      <c r="Q841" s="28"/>
      <c r="R841" s="28"/>
      <c r="S841" s="28"/>
      <c r="T841" s="28"/>
      <c r="U841" s="57" t="str">
        <f>IF(ISNA(VLOOKUP(I841,'Base de données'!$G$26:$H$63,2,FALSE)),"Donnée automatique",VLOOKUP(I841,'Base de données'!$G$26:$H$63,2,FALSE))</f>
        <v>Donnée automatique</v>
      </c>
    </row>
    <row r="842" spans="1:21" x14ac:dyDescent="0.2">
      <c r="A842" s="27"/>
      <c r="B842" s="46"/>
      <c r="C842" s="28"/>
      <c r="D842" s="28"/>
      <c r="E842" s="28"/>
      <c r="F842" s="28"/>
      <c r="G842" s="54"/>
      <c r="H842" s="28"/>
      <c r="I842" s="28"/>
      <c r="J842" s="18" t="e">
        <f>VLOOKUP(I842,'Base de données'!$C$5:$E$46,2,FALSE)</f>
        <v>#N/A</v>
      </c>
      <c r="K842" s="44" t="str">
        <f>IF(ISNA(VLOOKUP(I842,'Base de données'!$C$5:$E$46,3,FALSE)),"Donnée automatique",VLOOKUP(I842,'Base de données'!$C$5:$E$46,3,FALSE))</f>
        <v>Donnée automatique</v>
      </c>
      <c r="L842" s="28"/>
      <c r="M842" s="53"/>
      <c r="N842" s="53" t="str">
        <f t="shared" si="26"/>
        <v>Ne pas compléter</v>
      </c>
      <c r="O842" s="28" t="str">
        <f t="shared" si="27"/>
        <v>Ne pas compléter</v>
      </c>
      <c r="P842" s="28"/>
      <c r="Q842" s="28"/>
      <c r="R842" s="28"/>
      <c r="S842" s="28"/>
      <c r="T842" s="28"/>
      <c r="U842" s="57" t="str">
        <f>IF(ISNA(VLOOKUP(I842,'Base de données'!$G$26:$H$63,2,FALSE)),"Donnée automatique",VLOOKUP(I842,'Base de données'!$G$26:$H$63,2,FALSE))</f>
        <v>Donnée automatique</v>
      </c>
    </row>
    <row r="843" spans="1:21" x14ac:dyDescent="0.2">
      <c r="A843" s="27"/>
      <c r="B843" s="46"/>
      <c r="C843" s="28"/>
      <c r="D843" s="28"/>
      <c r="E843" s="28"/>
      <c r="F843" s="28"/>
      <c r="G843" s="54"/>
      <c r="H843" s="28"/>
      <c r="I843" s="28"/>
      <c r="J843" s="18" t="e">
        <f>VLOOKUP(I843,'Base de données'!$C$5:$E$46,2,FALSE)</f>
        <v>#N/A</v>
      </c>
      <c r="K843" s="44" t="str">
        <f>IF(ISNA(VLOOKUP(I843,'Base de données'!$C$5:$E$46,3,FALSE)),"Donnée automatique",VLOOKUP(I843,'Base de données'!$C$5:$E$46,3,FALSE))</f>
        <v>Donnée automatique</v>
      </c>
      <c r="L843" s="28"/>
      <c r="M843" s="53"/>
      <c r="N843" s="53" t="str">
        <f t="shared" si="26"/>
        <v>Ne pas compléter</v>
      </c>
      <c r="O843" s="28" t="str">
        <f t="shared" si="27"/>
        <v>Ne pas compléter</v>
      </c>
      <c r="P843" s="28"/>
      <c r="Q843" s="28"/>
      <c r="R843" s="28"/>
      <c r="S843" s="28"/>
      <c r="T843" s="28"/>
      <c r="U843" s="57" t="str">
        <f>IF(ISNA(VLOOKUP(I843,'Base de données'!$G$26:$H$63,2,FALSE)),"Donnée automatique",VLOOKUP(I843,'Base de données'!$G$26:$H$63,2,FALSE))</f>
        <v>Donnée automatique</v>
      </c>
    </row>
    <row r="844" spans="1:21" x14ac:dyDescent="0.2">
      <c r="A844" s="27"/>
      <c r="B844" s="46"/>
      <c r="C844" s="28"/>
      <c r="D844" s="28"/>
      <c r="E844" s="28"/>
      <c r="F844" s="28"/>
      <c r="G844" s="54"/>
      <c r="H844" s="28"/>
      <c r="I844" s="28"/>
      <c r="J844" s="18" t="e">
        <f>VLOOKUP(I844,'Base de données'!$C$5:$E$46,2,FALSE)</f>
        <v>#N/A</v>
      </c>
      <c r="K844" s="44" t="str">
        <f>IF(ISNA(VLOOKUP(I844,'Base de données'!$C$5:$E$46,3,FALSE)),"Donnée automatique",VLOOKUP(I844,'Base de données'!$C$5:$E$46,3,FALSE))</f>
        <v>Donnée automatique</v>
      </c>
      <c r="L844" s="28"/>
      <c r="M844" s="53"/>
      <c r="N844" s="53" t="str">
        <f t="shared" si="26"/>
        <v>Ne pas compléter</v>
      </c>
      <c r="O844" s="28" t="str">
        <f t="shared" si="27"/>
        <v>Ne pas compléter</v>
      </c>
      <c r="P844" s="28"/>
      <c r="Q844" s="28"/>
      <c r="R844" s="28"/>
      <c r="S844" s="28"/>
      <c r="T844" s="28"/>
      <c r="U844" s="57" t="str">
        <f>IF(ISNA(VLOOKUP(I844,'Base de données'!$G$26:$H$63,2,FALSE)),"Donnée automatique",VLOOKUP(I844,'Base de données'!$G$26:$H$63,2,FALSE))</f>
        <v>Donnée automatique</v>
      </c>
    </row>
    <row r="845" spans="1:21" x14ac:dyDescent="0.2">
      <c r="A845" s="27"/>
      <c r="B845" s="46"/>
      <c r="C845" s="28"/>
      <c r="D845" s="28"/>
      <c r="E845" s="28"/>
      <c r="F845" s="28"/>
      <c r="G845" s="54"/>
      <c r="H845" s="28"/>
      <c r="I845" s="28"/>
      <c r="J845" s="18" t="e">
        <f>VLOOKUP(I845,'Base de données'!$C$5:$E$46,2,FALSE)</f>
        <v>#N/A</v>
      </c>
      <c r="K845" s="44" t="str">
        <f>IF(ISNA(VLOOKUP(I845,'Base de données'!$C$5:$E$46,3,FALSE)),"Donnée automatique",VLOOKUP(I845,'Base de données'!$C$5:$E$46,3,FALSE))</f>
        <v>Donnée automatique</v>
      </c>
      <c r="L845" s="28"/>
      <c r="M845" s="53"/>
      <c r="N845" s="53" t="str">
        <f t="shared" si="26"/>
        <v>Ne pas compléter</v>
      </c>
      <c r="O845" s="28" t="str">
        <f t="shared" si="27"/>
        <v>Ne pas compléter</v>
      </c>
      <c r="P845" s="28"/>
      <c r="Q845" s="28"/>
      <c r="R845" s="28"/>
      <c r="S845" s="28"/>
      <c r="T845" s="28"/>
      <c r="U845" s="57" t="str">
        <f>IF(ISNA(VLOOKUP(I845,'Base de données'!$G$26:$H$63,2,FALSE)),"Donnée automatique",VLOOKUP(I845,'Base de données'!$G$26:$H$63,2,FALSE))</f>
        <v>Donnée automatique</v>
      </c>
    </row>
    <row r="846" spans="1:21" x14ac:dyDescent="0.2">
      <c r="A846" s="27"/>
      <c r="B846" s="46"/>
      <c r="C846" s="28"/>
      <c r="D846" s="28"/>
      <c r="E846" s="28"/>
      <c r="F846" s="28"/>
      <c r="G846" s="54"/>
      <c r="H846" s="28"/>
      <c r="I846" s="28"/>
      <c r="J846" s="18" t="e">
        <f>VLOOKUP(I846,'Base de données'!$C$5:$E$46,2,FALSE)</f>
        <v>#N/A</v>
      </c>
      <c r="K846" s="44" t="str">
        <f>IF(ISNA(VLOOKUP(I846,'Base de données'!$C$5:$E$46,3,FALSE)),"Donnée automatique",VLOOKUP(I846,'Base de données'!$C$5:$E$46,3,FALSE))</f>
        <v>Donnée automatique</v>
      </c>
      <c r="L846" s="28"/>
      <c r="M846" s="53"/>
      <c r="N846" s="53" t="str">
        <f t="shared" si="26"/>
        <v>Ne pas compléter</v>
      </c>
      <c r="O846" s="28" t="str">
        <f t="shared" si="27"/>
        <v>Ne pas compléter</v>
      </c>
      <c r="P846" s="28"/>
      <c r="Q846" s="28"/>
      <c r="R846" s="28"/>
      <c r="S846" s="28"/>
      <c r="T846" s="28"/>
      <c r="U846" s="57" t="str">
        <f>IF(ISNA(VLOOKUP(I846,'Base de données'!$G$26:$H$63,2,FALSE)),"Donnée automatique",VLOOKUP(I846,'Base de données'!$G$26:$H$63,2,FALSE))</f>
        <v>Donnée automatique</v>
      </c>
    </row>
    <row r="847" spans="1:21" x14ac:dyDescent="0.2">
      <c r="A847" s="27"/>
      <c r="B847" s="46"/>
      <c r="C847" s="28"/>
      <c r="D847" s="28"/>
      <c r="E847" s="28"/>
      <c r="F847" s="28"/>
      <c r="G847" s="54"/>
      <c r="H847" s="28"/>
      <c r="I847" s="28"/>
      <c r="J847" s="18" t="e">
        <f>VLOOKUP(I847,'Base de données'!$C$5:$E$46,2,FALSE)</f>
        <v>#N/A</v>
      </c>
      <c r="K847" s="44" t="str">
        <f>IF(ISNA(VLOOKUP(I847,'Base de données'!$C$5:$E$46,3,FALSE)),"Donnée automatique",VLOOKUP(I847,'Base de données'!$C$5:$E$46,3,FALSE))</f>
        <v>Donnée automatique</v>
      </c>
      <c r="L847" s="28"/>
      <c r="M847" s="53"/>
      <c r="N847" s="53" t="str">
        <f t="shared" si="26"/>
        <v>Ne pas compléter</v>
      </c>
      <c r="O847" s="28" t="str">
        <f t="shared" si="27"/>
        <v>Ne pas compléter</v>
      </c>
      <c r="P847" s="28"/>
      <c r="Q847" s="28"/>
      <c r="R847" s="28"/>
      <c r="S847" s="28"/>
      <c r="T847" s="28"/>
      <c r="U847" s="57" t="str">
        <f>IF(ISNA(VLOOKUP(I847,'Base de données'!$G$26:$H$63,2,FALSE)),"Donnée automatique",VLOOKUP(I847,'Base de données'!$G$26:$H$63,2,FALSE))</f>
        <v>Donnée automatique</v>
      </c>
    </row>
    <row r="848" spans="1:21" x14ac:dyDescent="0.2">
      <c r="A848" s="27"/>
      <c r="B848" s="46"/>
      <c r="C848" s="28"/>
      <c r="D848" s="28"/>
      <c r="E848" s="28"/>
      <c r="F848" s="28"/>
      <c r="G848" s="54"/>
      <c r="H848" s="28"/>
      <c r="I848" s="28"/>
      <c r="J848" s="18" t="e">
        <f>VLOOKUP(I848,'Base de données'!$C$5:$E$46,2,FALSE)</f>
        <v>#N/A</v>
      </c>
      <c r="K848" s="44" t="str">
        <f>IF(ISNA(VLOOKUP(I848,'Base de données'!$C$5:$E$46,3,FALSE)),"Donnée automatique",VLOOKUP(I848,'Base de données'!$C$5:$E$46,3,FALSE))</f>
        <v>Donnée automatique</v>
      </c>
      <c r="L848" s="28"/>
      <c r="M848" s="53"/>
      <c r="N848" s="53" t="str">
        <f t="shared" si="26"/>
        <v>Ne pas compléter</v>
      </c>
      <c r="O848" s="28" t="str">
        <f t="shared" si="27"/>
        <v>Ne pas compléter</v>
      </c>
      <c r="P848" s="28"/>
      <c r="Q848" s="28"/>
      <c r="R848" s="28"/>
      <c r="S848" s="28"/>
      <c r="T848" s="28"/>
      <c r="U848" s="57" t="str">
        <f>IF(ISNA(VLOOKUP(I848,'Base de données'!$G$26:$H$63,2,FALSE)),"Donnée automatique",VLOOKUP(I848,'Base de données'!$G$26:$H$63,2,FALSE))</f>
        <v>Donnée automatique</v>
      </c>
    </row>
    <row r="849" spans="1:21" x14ac:dyDescent="0.2">
      <c r="A849" s="27"/>
      <c r="B849" s="46"/>
      <c r="C849" s="28"/>
      <c r="D849" s="28"/>
      <c r="E849" s="28"/>
      <c r="F849" s="28"/>
      <c r="G849" s="54"/>
      <c r="H849" s="28"/>
      <c r="I849" s="28"/>
      <c r="J849" s="18" t="e">
        <f>VLOOKUP(I849,'Base de données'!$C$5:$E$46,2,FALSE)</f>
        <v>#N/A</v>
      </c>
      <c r="K849" s="44" t="str">
        <f>IF(ISNA(VLOOKUP(I849,'Base de données'!$C$5:$E$46,3,FALSE)),"Donnée automatique",VLOOKUP(I849,'Base de données'!$C$5:$E$46,3,FALSE))</f>
        <v>Donnée automatique</v>
      </c>
      <c r="L849" s="28"/>
      <c r="M849" s="53"/>
      <c r="N849" s="53" t="str">
        <f t="shared" si="26"/>
        <v>Ne pas compléter</v>
      </c>
      <c r="O849" s="28" t="str">
        <f t="shared" si="27"/>
        <v>Ne pas compléter</v>
      </c>
      <c r="P849" s="28"/>
      <c r="Q849" s="28"/>
      <c r="R849" s="28"/>
      <c r="S849" s="28"/>
      <c r="T849" s="28"/>
      <c r="U849" s="57" t="str">
        <f>IF(ISNA(VLOOKUP(I849,'Base de données'!$G$26:$H$63,2,FALSE)),"Donnée automatique",VLOOKUP(I849,'Base de données'!$G$26:$H$63,2,FALSE))</f>
        <v>Donnée automatique</v>
      </c>
    </row>
    <row r="850" spans="1:21" x14ac:dyDescent="0.2">
      <c r="A850" s="27"/>
      <c r="B850" s="46"/>
      <c r="C850" s="28"/>
      <c r="D850" s="28"/>
      <c r="E850" s="28"/>
      <c r="F850" s="28"/>
      <c r="G850" s="54"/>
      <c r="H850" s="28"/>
      <c r="I850" s="28"/>
      <c r="J850" s="18" t="e">
        <f>VLOOKUP(I850,'Base de données'!$C$5:$E$46,2,FALSE)</f>
        <v>#N/A</v>
      </c>
      <c r="K850" s="44" t="str">
        <f>IF(ISNA(VLOOKUP(I850,'Base de données'!$C$5:$E$46,3,FALSE)),"Donnée automatique",VLOOKUP(I850,'Base de données'!$C$5:$E$46,3,FALSE))</f>
        <v>Donnée automatique</v>
      </c>
      <c r="L850" s="28"/>
      <c r="M850" s="53"/>
      <c r="N850" s="53" t="str">
        <f t="shared" si="26"/>
        <v>Ne pas compléter</v>
      </c>
      <c r="O850" s="28" t="str">
        <f t="shared" si="27"/>
        <v>Ne pas compléter</v>
      </c>
      <c r="P850" s="28"/>
      <c r="Q850" s="28"/>
      <c r="R850" s="28"/>
      <c r="S850" s="28"/>
      <c r="T850" s="28"/>
      <c r="U850" s="57" t="str">
        <f>IF(ISNA(VLOOKUP(I850,'Base de données'!$G$26:$H$63,2,FALSE)),"Donnée automatique",VLOOKUP(I850,'Base de données'!$G$26:$H$63,2,FALSE))</f>
        <v>Donnée automatique</v>
      </c>
    </row>
    <row r="851" spans="1:21" x14ac:dyDescent="0.2">
      <c r="A851" s="27"/>
      <c r="B851" s="46"/>
      <c r="C851" s="28"/>
      <c r="D851" s="28"/>
      <c r="E851" s="28"/>
      <c r="F851" s="28"/>
      <c r="G851" s="54"/>
      <c r="H851" s="28"/>
      <c r="I851" s="28"/>
      <c r="J851" s="18" t="e">
        <f>VLOOKUP(I851,'Base de données'!$C$5:$E$46,2,FALSE)</f>
        <v>#N/A</v>
      </c>
      <c r="K851" s="44" t="str">
        <f>IF(ISNA(VLOOKUP(I851,'Base de données'!$C$5:$E$46,3,FALSE)),"Donnée automatique",VLOOKUP(I851,'Base de données'!$C$5:$E$46,3,FALSE))</f>
        <v>Donnée automatique</v>
      </c>
      <c r="L851" s="28"/>
      <c r="M851" s="53"/>
      <c r="N851" s="53" t="str">
        <f t="shared" ref="N851:N914" si="28">IF(F851&lt;&gt;0,"A compléter","Ne pas compléter")</f>
        <v>Ne pas compléter</v>
      </c>
      <c r="O851" s="28" t="str">
        <f t="shared" ref="O851:O914" si="29">IF(OR(I851=565,I851=566,I851=584,I851=587,I851=590,I851=591,I851=592),"Compléter si applicable","Ne pas compléter")</f>
        <v>Ne pas compléter</v>
      </c>
      <c r="P851" s="28"/>
      <c r="Q851" s="28"/>
      <c r="R851" s="28"/>
      <c r="S851" s="28"/>
      <c r="T851" s="28"/>
      <c r="U851" s="57" t="str">
        <f>IF(ISNA(VLOOKUP(I851,'Base de données'!$G$26:$H$63,2,FALSE)),"Donnée automatique",VLOOKUP(I851,'Base de données'!$G$26:$H$63,2,FALSE))</f>
        <v>Donnée automatique</v>
      </c>
    </row>
    <row r="852" spans="1:21" x14ac:dyDescent="0.2">
      <c r="A852" s="27"/>
      <c r="B852" s="46"/>
      <c r="C852" s="28"/>
      <c r="D852" s="28"/>
      <c r="E852" s="28"/>
      <c r="F852" s="28"/>
      <c r="G852" s="54"/>
      <c r="H852" s="28"/>
      <c r="I852" s="28"/>
      <c r="J852" s="18" t="e">
        <f>VLOOKUP(I852,'Base de données'!$C$5:$E$46,2,FALSE)</f>
        <v>#N/A</v>
      </c>
      <c r="K852" s="44" t="str">
        <f>IF(ISNA(VLOOKUP(I852,'Base de données'!$C$5:$E$46,3,FALSE)),"Donnée automatique",VLOOKUP(I852,'Base de données'!$C$5:$E$46,3,FALSE))</f>
        <v>Donnée automatique</v>
      </c>
      <c r="L852" s="28"/>
      <c r="M852" s="53"/>
      <c r="N852" s="53" t="str">
        <f t="shared" si="28"/>
        <v>Ne pas compléter</v>
      </c>
      <c r="O852" s="28" t="str">
        <f t="shared" si="29"/>
        <v>Ne pas compléter</v>
      </c>
      <c r="P852" s="28"/>
      <c r="Q852" s="28"/>
      <c r="R852" s="28"/>
      <c r="S852" s="28"/>
      <c r="T852" s="28"/>
      <c r="U852" s="57" t="str">
        <f>IF(ISNA(VLOOKUP(I852,'Base de données'!$G$26:$H$63,2,FALSE)),"Donnée automatique",VLOOKUP(I852,'Base de données'!$G$26:$H$63,2,FALSE))</f>
        <v>Donnée automatique</v>
      </c>
    </row>
    <row r="853" spans="1:21" x14ac:dyDescent="0.2">
      <c r="A853" s="27"/>
      <c r="B853" s="46"/>
      <c r="C853" s="28"/>
      <c r="D853" s="28"/>
      <c r="E853" s="28"/>
      <c r="F853" s="28"/>
      <c r="G853" s="54"/>
      <c r="H853" s="28"/>
      <c r="I853" s="28"/>
      <c r="J853" s="18" t="e">
        <f>VLOOKUP(I853,'Base de données'!$C$5:$E$46,2,FALSE)</f>
        <v>#N/A</v>
      </c>
      <c r="K853" s="44" t="str">
        <f>IF(ISNA(VLOOKUP(I853,'Base de données'!$C$5:$E$46,3,FALSE)),"Donnée automatique",VLOOKUP(I853,'Base de données'!$C$5:$E$46,3,FALSE))</f>
        <v>Donnée automatique</v>
      </c>
      <c r="L853" s="28"/>
      <c r="M853" s="53"/>
      <c r="N853" s="53" t="str">
        <f t="shared" si="28"/>
        <v>Ne pas compléter</v>
      </c>
      <c r="O853" s="28" t="str">
        <f t="shared" si="29"/>
        <v>Ne pas compléter</v>
      </c>
      <c r="P853" s="28"/>
      <c r="Q853" s="28"/>
      <c r="R853" s="28"/>
      <c r="S853" s="28"/>
      <c r="T853" s="28"/>
      <c r="U853" s="57" t="str">
        <f>IF(ISNA(VLOOKUP(I853,'Base de données'!$G$26:$H$63,2,FALSE)),"Donnée automatique",VLOOKUP(I853,'Base de données'!$G$26:$H$63,2,FALSE))</f>
        <v>Donnée automatique</v>
      </c>
    </row>
    <row r="854" spans="1:21" x14ac:dyDescent="0.2">
      <c r="A854" s="27"/>
      <c r="B854" s="46"/>
      <c r="C854" s="28"/>
      <c r="D854" s="28"/>
      <c r="E854" s="28"/>
      <c r="F854" s="28"/>
      <c r="G854" s="54"/>
      <c r="H854" s="28"/>
      <c r="I854" s="28"/>
      <c r="J854" s="18" t="e">
        <f>VLOOKUP(I854,'Base de données'!$C$5:$E$46,2,FALSE)</f>
        <v>#N/A</v>
      </c>
      <c r="K854" s="44" t="str">
        <f>IF(ISNA(VLOOKUP(I854,'Base de données'!$C$5:$E$46,3,FALSE)),"Donnée automatique",VLOOKUP(I854,'Base de données'!$C$5:$E$46,3,FALSE))</f>
        <v>Donnée automatique</v>
      </c>
      <c r="L854" s="28"/>
      <c r="M854" s="53"/>
      <c r="N854" s="53" t="str">
        <f t="shared" si="28"/>
        <v>Ne pas compléter</v>
      </c>
      <c r="O854" s="28" t="str">
        <f t="shared" si="29"/>
        <v>Ne pas compléter</v>
      </c>
      <c r="P854" s="28"/>
      <c r="Q854" s="28"/>
      <c r="R854" s="28"/>
      <c r="S854" s="28"/>
      <c r="T854" s="28"/>
      <c r="U854" s="57" t="str">
        <f>IF(ISNA(VLOOKUP(I854,'Base de données'!$G$26:$H$63,2,FALSE)),"Donnée automatique",VLOOKUP(I854,'Base de données'!$G$26:$H$63,2,FALSE))</f>
        <v>Donnée automatique</v>
      </c>
    </row>
    <row r="855" spans="1:21" x14ac:dyDescent="0.2">
      <c r="A855" s="27"/>
      <c r="B855" s="46"/>
      <c r="C855" s="28"/>
      <c r="D855" s="28"/>
      <c r="E855" s="28"/>
      <c r="F855" s="28"/>
      <c r="G855" s="54"/>
      <c r="H855" s="28"/>
      <c r="I855" s="28"/>
      <c r="J855" s="18" t="e">
        <f>VLOOKUP(I855,'Base de données'!$C$5:$E$46,2,FALSE)</f>
        <v>#N/A</v>
      </c>
      <c r="K855" s="44" t="str">
        <f>IF(ISNA(VLOOKUP(I855,'Base de données'!$C$5:$E$46,3,FALSE)),"Donnée automatique",VLOOKUP(I855,'Base de données'!$C$5:$E$46,3,FALSE))</f>
        <v>Donnée automatique</v>
      </c>
      <c r="L855" s="28"/>
      <c r="M855" s="53"/>
      <c r="N855" s="53" t="str">
        <f t="shared" si="28"/>
        <v>Ne pas compléter</v>
      </c>
      <c r="O855" s="28" t="str">
        <f t="shared" si="29"/>
        <v>Ne pas compléter</v>
      </c>
      <c r="P855" s="28"/>
      <c r="Q855" s="28"/>
      <c r="R855" s="28"/>
      <c r="S855" s="28"/>
      <c r="T855" s="28"/>
      <c r="U855" s="57" t="str">
        <f>IF(ISNA(VLOOKUP(I855,'Base de données'!$G$26:$H$63,2,FALSE)),"Donnée automatique",VLOOKUP(I855,'Base de données'!$G$26:$H$63,2,FALSE))</f>
        <v>Donnée automatique</v>
      </c>
    </row>
    <row r="856" spans="1:21" x14ac:dyDescent="0.2">
      <c r="A856" s="27"/>
      <c r="B856" s="46"/>
      <c r="C856" s="28"/>
      <c r="D856" s="28"/>
      <c r="E856" s="28"/>
      <c r="F856" s="28"/>
      <c r="G856" s="54"/>
      <c r="H856" s="28"/>
      <c r="I856" s="28"/>
      <c r="J856" s="18" t="e">
        <f>VLOOKUP(I856,'Base de données'!$C$5:$E$46,2,FALSE)</f>
        <v>#N/A</v>
      </c>
      <c r="K856" s="44" t="str">
        <f>IF(ISNA(VLOOKUP(I856,'Base de données'!$C$5:$E$46,3,FALSE)),"Donnée automatique",VLOOKUP(I856,'Base de données'!$C$5:$E$46,3,FALSE))</f>
        <v>Donnée automatique</v>
      </c>
      <c r="L856" s="28"/>
      <c r="M856" s="53"/>
      <c r="N856" s="53" t="str">
        <f t="shared" si="28"/>
        <v>Ne pas compléter</v>
      </c>
      <c r="O856" s="28" t="str">
        <f t="shared" si="29"/>
        <v>Ne pas compléter</v>
      </c>
      <c r="P856" s="28"/>
      <c r="Q856" s="28"/>
      <c r="R856" s="28"/>
      <c r="S856" s="28"/>
      <c r="T856" s="28"/>
      <c r="U856" s="57" t="str">
        <f>IF(ISNA(VLOOKUP(I856,'Base de données'!$G$26:$H$63,2,FALSE)),"Donnée automatique",VLOOKUP(I856,'Base de données'!$G$26:$H$63,2,FALSE))</f>
        <v>Donnée automatique</v>
      </c>
    </row>
    <row r="857" spans="1:21" x14ac:dyDescent="0.2">
      <c r="A857" s="27"/>
      <c r="B857" s="46"/>
      <c r="C857" s="28"/>
      <c r="D857" s="28"/>
      <c r="E857" s="28"/>
      <c r="F857" s="28"/>
      <c r="G857" s="54"/>
      <c r="H857" s="28"/>
      <c r="I857" s="28"/>
      <c r="J857" s="18" t="e">
        <f>VLOOKUP(I857,'Base de données'!$C$5:$E$46,2,FALSE)</f>
        <v>#N/A</v>
      </c>
      <c r="K857" s="44" t="str">
        <f>IF(ISNA(VLOOKUP(I857,'Base de données'!$C$5:$E$46,3,FALSE)),"Donnée automatique",VLOOKUP(I857,'Base de données'!$C$5:$E$46,3,FALSE))</f>
        <v>Donnée automatique</v>
      </c>
      <c r="L857" s="28"/>
      <c r="M857" s="53"/>
      <c r="N857" s="53" t="str">
        <f t="shared" si="28"/>
        <v>Ne pas compléter</v>
      </c>
      <c r="O857" s="28" t="str">
        <f t="shared" si="29"/>
        <v>Ne pas compléter</v>
      </c>
      <c r="P857" s="28"/>
      <c r="Q857" s="28"/>
      <c r="R857" s="28"/>
      <c r="S857" s="28"/>
      <c r="T857" s="28"/>
      <c r="U857" s="57" t="str">
        <f>IF(ISNA(VLOOKUP(I857,'Base de données'!$G$26:$H$63,2,FALSE)),"Donnée automatique",VLOOKUP(I857,'Base de données'!$G$26:$H$63,2,FALSE))</f>
        <v>Donnée automatique</v>
      </c>
    </row>
    <row r="858" spans="1:21" x14ac:dyDescent="0.2">
      <c r="A858" s="27"/>
      <c r="B858" s="46"/>
      <c r="C858" s="28"/>
      <c r="D858" s="28"/>
      <c r="E858" s="28"/>
      <c r="F858" s="28"/>
      <c r="G858" s="54"/>
      <c r="H858" s="28"/>
      <c r="I858" s="28"/>
      <c r="J858" s="18" t="e">
        <f>VLOOKUP(I858,'Base de données'!$C$5:$E$46,2,FALSE)</f>
        <v>#N/A</v>
      </c>
      <c r="K858" s="44" t="str">
        <f>IF(ISNA(VLOOKUP(I858,'Base de données'!$C$5:$E$46,3,FALSE)),"Donnée automatique",VLOOKUP(I858,'Base de données'!$C$5:$E$46,3,FALSE))</f>
        <v>Donnée automatique</v>
      </c>
      <c r="L858" s="28"/>
      <c r="M858" s="53"/>
      <c r="N858" s="53" t="str">
        <f t="shared" si="28"/>
        <v>Ne pas compléter</v>
      </c>
      <c r="O858" s="28" t="str">
        <f t="shared" si="29"/>
        <v>Ne pas compléter</v>
      </c>
      <c r="P858" s="28"/>
      <c r="Q858" s="28"/>
      <c r="R858" s="28"/>
      <c r="S858" s="28"/>
      <c r="T858" s="28"/>
      <c r="U858" s="57" t="str">
        <f>IF(ISNA(VLOOKUP(I858,'Base de données'!$G$26:$H$63,2,FALSE)),"Donnée automatique",VLOOKUP(I858,'Base de données'!$G$26:$H$63,2,FALSE))</f>
        <v>Donnée automatique</v>
      </c>
    </row>
    <row r="859" spans="1:21" x14ac:dyDescent="0.2">
      <c r="A859" s="27"/>
      <c r="B859" s="46"/>
      <c r="C859" s="28"/>
      <c r="D859" s="28"/>
      <c r="E859" s="28"/>
      <c r="F859" s="28"/>
      <c r="G859" s="54"/>
      <c r="H859" s="28"/>
      <c r="I859" s="28"/>
      <c r="J859" s="18" t="e">
        <f>VLOOKUP(I859,'Base de données'!$C$5:$E$46,2,FALSE)</f>
        <v>#N/A</v>
      </c>
      <c r="K859" s="44" t="str">
        <f>IF(ISNA(VLOOKUP(I859,'Base de données'!$C$5:$E$46,3,FALSE)),"Donnée automatique",VLOOKUP(I859,'Base de données'!$C$5:$E$46,3,FALSE))</f>
        <v>Donnée automatique</v>
      </c>
      <c r="L859" s="28"/>
      <c r="M859" s="53"/>
      <c r="N859" s="53" t="str">
        <f t="shared" si="28"/>
        <v>Ne pas compléter</v>
      </c>
      <c r="O859" s="28" t="str">
        <f t="shared" si="29"/>
        <v>Ne pas compléter</v>
      </c>
      <c r="P859" s="28"/>
      <c r="Q859" s="28"/>
      <c r="R859" s="28"/>
      <c r="S859" s="28"/>
      <c r="T859" s="28"/>
      <c r="U859" s="57" t="str">
        <f>IF(ISNA(VLOOKUP(I859,'Base de données'!$G$26:$H$63,2,FALSE)),"Donnée automatique",VLOOKUP(I859,'Base de données'!$G$26:$H$63,2,FALSE))</f>
        <v>Donnée automatique</v>
      </c>
    </row>
    <row r="860" spans="1:21" x14ac:dyDescent="0.2">
      <c r="A860" s="27"/>
      <c r="B860" s="46"/>
      <c r="C860" s="28"/>
      <c r="D860" s="28"/>
      <c r="E860" s="28"/>
      <c r="F860" s="28"/>
      <c r="G860" s="54"/>
      <c r="H860" s="28"/>
      <c r="I860" s="28"/>
      <c r="J860" s="18" t="e">
        <f>VLOOKUP(I860,'Base de données'!$C$5:$E$46,2,FALSE)</f>
        <v>#N/A</v>
      </c>
      <c r="K860" s="44" t="str">
        <f>IF(ISNA(VLOOKUP(I860,'Base de données'!$C$5:$E$46,3,FALSE)),"Donnée automatique",VLOOKUP(I860,'Base de données'!$C$5:$E$46,3,FALSE))</f>
        <v>Donnée automatique</v>
      </c>
      <c r="L860" s="28"/>
      <c r="M860" s="53"/>
      <c r="N860" s="53" t="str">
        <f t="shared" si="28"/>
        <v>Ne pas compléter</v>
      </c>
      <c r="O860" s="28" t="str">
        <f t="shared" si="29"/>
        <v>Ne pas compléter</v>
      </c>
      <c r="P860" s="28"/>
      <c r="Q860" s="28"/>
      <c r="R860" s="28"/>
      <c r="S860" s="28"/>
      <c r="T860" s="28"/>
      <c r="U860" s="57" t="str">
        <f>IF(ISNA(VLOOKUP(I860,'Base de données'!$G$26:$H$63,2,FALSE)),"Donnée automatique",VLOOKUP(I860,'Base de données'!$G$26:$H$63,2,FALSE))</f>
        <v>Donnée automatique</v>
      </c>
    </row>
    <row r="861" spans="1:21" x14ac:dyDescent="0.2">
      <c r="A861" s="27"/>
      <c r="B861" s="46"/>
      <c r="C861" s="28"/>
      <c r="D861" s="28"/>
      <c r="E861" s="28"/>
      <c r="F861" s="28"/>
      <c r="G861" s="54"/>
      <c r="H861" s="28"/>
      <c r="I861" s="28"/>
      <c r="J861" s="18" t="e">
        <f>VLOOKUP(I861,'Base de données'!$C$5:$E$46,2,FALSE)</f>
        <v>#N/A</v>
      </c>
      <c r="K861" s="44" t="str">
        <f>IF(ISNA(VLOOKUP(I861,'Base de données'!$C$5:$E$46,3,FALSE)),"Donnée automatique",VLOOKUP(I861,'Base de données'!$C$5:$E$46,3,FALSE))</f>
        <v>Donnée automatique</v>
      </c>
      <c r="L861" s="28"/>
      <c r="M861" s="53"/>
      <c r="N861" s="53" t="str">
        <f t="shared" si="28"/>
        <v>Ne pas compléter</v>
      </c>
      <c r="O861" s="28" t="str">
        <f t="shared" si="29"/>
        <v>Ne pas compléter</v>
      </c>
      <c r="P861" s="28"/>
      <c r="Q861" s="28"/>
      <c r="R861" s="28"/>
      <c r="S861" s="28"/>
      <c r="T861" s="28"/>
      <c r="U861" s="57" t="str">
        <f>IF(ISNA(VLOOKUP(I861,'Base de données'!$G$26:$H$63,2,FALSE)),"Donnée automatique",VLOOKUP(I861,'Base de données'!$G$26:$H$63,2,FALSE))</f>
        <v>Donnée automatique</v>
      </c>
    </row>
    <row r="862" spans="1:21" x14ac:dyDescent="0.2">
      <c r="A862" s="27"/>
      <c r="B862" s="46"/>
      <c r="C862" s="28"/>
      <c r="D862" s="28"/>
      <c r="E862" s="28"/>
      <c r="F862" s="28"/>
      <c r="G862" s="54"/>
      <c r="H862" s="28"/>
      <c r="I862" s="28"/>
      <c r="J862" s="18" t="e">
        <f>VLOOKUP(I862,'Base de données'!$C$5:$E$46,2,FALSE)</f>
        <v>#N/A</v>
      </c>
      <c r="K862" s="44" t="str">
        <f>IF(ISNA(VLOOKUP(I862,'Base de données'!$C$5:$E$46,3,FALSE)),"Donnée automatique",VLOOKUP(I862,'Base de données'!$C$5:$E$46,3,FALSE))</f>
        <v>Donnée automatique</v>
      </c>
      <c r="L862" s="28"/>
      <c r="M862" s="53"/>
      <c r="N862" s="53" t="str">
        <f t="shared" si="28"/>
        <v>Ne pas compléter</v>
      </c>
      <c r="O862" s="28" t="str">
        <f t="shared" si="29"/>
        <v>Ne pas compléter</v>
      </c>
      <c r="P862" s="28"/>
      <c r="Q862" s="28"/>
      <c r="R862" s="28"/>
      <c r="S862" s="28"/>
      <c r="T862" s="28"/>
      <c r="U862" s="57" t="str">
        <f>IF(ISNA(VLOOKUP(I862,'Base de données'!$G$26:$H$63,2,FALSE)),"Donnée automatique",VLOOKUP(I862,'Base de données'!$G$26:$H$63,2,FALSE))</f>
        <v>Donnée automatique</v>
      </c>
    </row>
    <row r="863" spans="1:21" x14ac:dyDescent="0.2">
      <c r="A863" s="27"/>
      <c r="B863" s="46"/>
      <c r="C863" s="28"/>
      <c r="D863" s="28"/>
      <c r="E863" s="28"/>
      <c r="F863" s="28"/>
      <c r="G863" s="54"/>
      <c r="H863" s="28"/>
      <c r="I863" s="28"/>
      <c r="J863" s="18" t="e">
        <f>VLOOKUP(I863,'Base de données'!$C$5:$E$46,2,FALSE)</f>
        <v>#N/A</v>
      </c>
      <c r="K863" s="44" t="str">
        <f>IF(ISNA(VLOOKUP(I863,'Base de données'!$C$5:$E$46,3,FALSE)),"Donnée automatique",VLOOKUP(I863,'Base de données'!$C$5:$E$46,3,FALSE))</f>
        <v>Donnée automatique</v>
      </c>
      <c r="L863" s="28"/>
      <c r="M863" s="53"/>
      <c r="N863" s="53" t="str">
        <f t="shared" si="28"/>
        <v>Ne pas compléter</v>
      </c>
      <c r="O863" s="28" t="str">
        <f t="shared" si="29"/>
        <v>Ne pas compléter</v>
      </c>
      <c r="P863" s="28"/>
      <c r="Q863" s="28"/>
      <c r="R863" s="28"/>
      <c r="S863" s="28"/>
      <c r="T863" s="28"/>
      <c r="U863" s="57" t="str">
        <f>IF(ISNA(VLOOKUP(I863,'Base de données'!$G$26:$H$63,2,FALSE)),"Donnée automatique",VLOOKUP(I863,'Base de données'!$G$26:$H$63,2,FALSE))</f>
        <v>Donnée automatique</v>
      </c>
    </row>
    <row r="864" spans="1:21" x14ac:dyDescent="0.2">
      <c r="A864" s="27"/>
      <c r="B864" s="46"/>
      <c r="C864" s="28"/>
      <c r="D864" s="28"/>
      <c r="E864" s="28"/>
      <c r="F864" s="28"/>
      <c r="G864" s="54"/>
      <c r="H864" s="28"/>
      <c r="I864" s="28"/>
      <c r="J864" s="18" t="e">
        <f>VLOOKUP(I864,'Base de données'!$C$5:$E$46,2,FALSE)</f>
        <v>#N/A</v>
      </c>
      <c r="K864" s="44" t="str">
        <f>IF(ISNA(VLOOKUP(I864,'Base de données'!$C$5:$E$46,3,FALSE)),"Donnée automatique",VLOOKUP(I864,'Base de données'!$C$5:$E$46,3,FALSE))</f>
        <v>Donnée automatique</v>
      </c>
      <c r="L864" s="28"/>
      <c r="M864" s="53"/>
      <c r="N864" s="53" t="str">
        <f t="shared" si="28"/>
        <v>Ne pas compléter</v>
      </c>
      <c r="O864" s="28" t="str">
        <f t="shared" si="29"/>
        <v>Ne pas compléter</v>
      </c>
      <c r="P864" s="28"/>
      <c r="Q864" s="28"/>
      <c r="R864" s="28"/>
      <c r="S864" s="28"/>
      <c r="T864" s="28"/>
      <c r="U864" s="57" t="str">
        <f>IF(ISNA(VLOOKUP(I864,'Base de données'!$G$26:$H$63,2,FALSE)),"Donnée automatique",VLOOKUP(I864,'Base de données'!$G$26:$H$63,2,FALSE))</f>
        <v>Donnée automatique</v>
      </c>
    </row>
    <row r="865" spans="1:21" x14ac:dyDescent="0.2">
      <c r="A865" s="27"/>
      <c r="B865" s="46"/>
      <c r="C865" s="28"/>
      <c r="D865" s="28"/>
      <c r="E865" s="28"/>
      <c r="F865" s="28"/>
      <c r="G865" s="54"/>
      <c r="H865" s="28"/>
      <c r="I865" s="28"/>
      <c r="J865" s="18" t="e">
        <f>VLOOKUP(I865,'Base de données'!$C$5:$E$46,2,FALSE)</f>
        <v>#N/A</v>
      </c>
      <c r="K865" s="44" t="str">
        <f>IF(ISNA(VLOOKUP(I865,'Base de données'!$C$5:$E$46,3,FALSE)),"Donnée automatique",VLOOKUP(I865,'Base de données'!$C$5:$E$46,3,FALSE))</f>
        <v>Donnée automatique</v>
      </c>
      <c r="L865" s="28"/>
      <c r="M865" s="53"/>
      <c r="N865" s="53" t="str">
        <f t="shared" si="28"/>
        <v>Ne pas compléter</v>
      </c>
      <c r="O865" s="28" t="str">
        <f t="shared" si="29"/>
        <v>Ne pas compléter</v>
      </c>
      <c r="P865" s="28"/>
      <c r="Q865" s="28"/>
      <c r="R865" s="28"/>
      <c r="S865" s="28"/>
      <c r="T865" s="28"/>
      <c r="U865" s="57" t="str">
        <f>IF(ISNA(VLOOKUP(I865,'Base de données'!$G$26:$H$63,2,FALSE)),"Donnée automatique",VLOOKUP(I865,'Base de données'!$G$26:$H$63,2,FALSE))</f>
        <v>Donnée automatique</v>
      </c>
    </row>
    <row r="866" spans="1:21" x14ac:dyDescent="0.2">
      <c r="A866" s="27"/>
      <c r="B866" s="46"/>
      <c r="C866" s="28"/>
      <c r="D866" s="28"/>
      <c r="E866" s="28"/>
      <c r="F866" s="28"/>
      <c r="G866" s="54"/>
      <c r="H866" s="28"/>
      <c r="I866" s="28"/>
      <c r="J866" s="18" t="e">
        <f>VLOOKUP(I866,'Base de données'!$C$5:$E$46,2,FALSE)</f>
        <v>#N/A</v>
      </c>
      <c r="K866" s="44" t="str">
        <f>IF(ISNA(VLOOKUP(I866,'Base de données'!$C$5:$E$46,3,FALSE)),"Donnée automatique",VLOOKUP(I866,'Base de données'!$C$5:$E$46,3,FALSE))</f>
        <v>Donnée automatique</v>
      </c>
      <c r="L866" s="28"/>
      <c r="M866" s="53"/>
      <c r="N866" s="53" t="str">
        <f t="shared" si="28"/>
        <v>Ne pas compléter</v>
      </c>
      <c r="O866" s="28" t="str">
        <f t="shared" si="29"/>
        <v>Ne pas compléter</v>
      </c>
      <c r="P866" s="28"/>
      <c r="Q866" s="28"/>
      <c r="R866" s="28"/>
      <c r="S866" s="28"/>
      <c r="T866" s="28"/>
      <c r="U866" s="57" t="str">
        <f>IF(ISNA(VLOOKUP(I866,'Base de données'!$G$26:$H$63,2,FALSE)),"Donnée automatique",VLOOKUP(I866,'Base de données'!$G$26:$H$63,2,FALSE))</f>
        <v>Donnée automatique</v>
      </c>
    </row>
    <row r="867" spans="1:21" x14ac:dyDescent="0.2">
      <c r="A867" s="27"/>
      <c r="B867" s="46"/>
      <c r="C867" s="28"/>
      <c r="D867" s="28"/>
      <c r="E867" s="28"/>
      <c r="F867" s="28"/>
      <c r="G867" s="54"/>
      <c r="H867" s="28"/>
      <c r="I867" s="28"/>
      <c r="J867" s="18" t="e">
        <f>VLOOKUP(I867,'Base de données'!$C$5:$E$46,2,FALSE)</f>
        <v>#N/A</v>
      </c>
      <c r="K867" s="44" t="str">
        <f>IF(ISNA(VLOOKUP(I867,'Base de données'!$C$5:$E$46,3,FALSE)),"Donnée automatique",VLOOKUP(I867,'Base de données'!$C$5:$E$46,3,FALSE))</f>
        <v>Donnée automatique</v>
      </c>
      <c r="L867" s="28"/>
      <c r="M867" s="53"/>
      <c r="N867" s="53" t="str">
        <f t="shared" si="28"/>
        <v>Ne pas compléter</v>
      </c>
      <c r="O867" s="28" t="str">
        <f t="shared" si="29"/>
        <v>Ne pas compléter</v>
      </c>
      <c r="P867" s="28"/>
      <c r="Q867" s="28"/>
      <c r="R867" s="28"/>
      <c r="S867" s="28"/>
      <c r="T867" s="28"/>
      <c r="U867" s="57" t="str">
        <f>IF(ISNA(VLOOKUP(I867,'Base de données'!$G$26:$H$63,2,FALSE)),"Donnée automatique",VLOOKUP(I867,'Base de données'!$G$26:$H$63,2,FALSE))</f>
        <v>Donnée automatique</v>
      </c>
    </row>
    <row r="868" spans="1:21" x14ac:dyDescent="0.2">
      <c r="A868" s="27"/>
      <c r="B868" s="46"/>
      <c r="C868" s="28"/>
      <c r="D868" s="28"/>
      <c r="E868" s="28"/>
      <c r="F868" s="28"/>
      <c r="G868" s="54"/>
      <c r="H868" s="28"/>
      <c r="I868" s="28"/>
      <c r="J868" s="18" t="e">
        <f>VLOOKUP(I868,'Base de données'!$C$5:$E$46,2,FALSE)</f>
        <v>#N/A</v>
      </c>
      <c r="K868" s="44" t="str">
        <f>IF(ISNA(VLOOKUP(I868,'Base de données'!$C$5:$E$46,3,FALSE)),"Donnée automatique",VLOOKUP(I868,'Base de données'!$C$5:$E$46,3,FALSE))</f>
        <v>Donnée automatique</v>
      </c>
      <c r="L868" s="28"/>
      <c r="M868" s="53"/>
      <c r="N868" s="53" t="str">
        <f t="shared" si="28"/>
        <v>Ne pas compléter</v>
      </c>
      <c r="O868" s="28" t="str">
        <f t="shared" si="29"/>
        <v>Ne pas compléter</v>
      </c>
      <c r="P868" s="28"/>
      <c r="Q868" s="28"/>
      <c r="R868" s="28"/>
      <c r="S868" s="28"/>
      <c r="T868" s="28"/>
      <c r="U868" s="57" t="str">
        <f>IF(ISNA(VLOOKUP(I868,'Base de données'!$G$26:$H$63,2,FALSE)),"Donnée automatique",VLOOKUP(I868,'Base de données'!$G$26:$H$63,2,FALSE))</f>
        <v>Donnée automatique</v>
      </c>
    </row>
    <row r="869" spans="1:21" x14ac:dyDescent="0.2">
      <c r="A869" s="27"/>
      <c r="B869" s="46"/>
      <c r="C869" s="28"/>
      <c r="D869" s="28"/>
      <c r="E869" s="28"/>
      <c r="F869" s="28"/>
      <c r="G869" s="54"/>
      <c r="H869" s="28"/>
      <c r="I869" s="28"/>
      <c r="J869" s="18" t="e">
        <f>VLOOKUP(I869,'Base de données'!$C$5:$E$46,2,FALSE)</f>
        <v>#N/A</v>
      </c>
      <c r="K869" s="44" t="str">
        <f>IF(ISNA(VLOOKUP(I869,'Base de données'!$C$5:$E$46,3,FALSE)),"Donnée automatique",VLOOKUP(I869,'Base de données'!$C$5:$E$46,3,FALSE))</f>
        <v>Donnée automatique</v>
      </c>
      <c r="L869" s="28"/>
      <c r="M869" s="53"/>
      <c r="N869" s="53" t="str">
        <f t="shared" si="28"/>
        <v>Ne pas compléter</v>
      </c>
      <c r="O869" s="28" t="str">
        <f t="shared" si="29"/>
        <v>Ne pas compléter</v>
      </c>
      <c r="P869" s="28"/>
      <c r="Q869" s="28"/>
      <c r="R869" s="28"/>
      <c r="S869" s="28"/>
      <c r="T869" s="28"/>
      <c r="U869" s="57" t="str">
        <f>IF(ISNA(VLOOKUP(I869,'Base de données'!$G$26:$H$63,2,FALSE)),"Donnée automatique",VLOOKUP(I869,'Base de données'!$G$26:$H$63,2,FALSE))</f>
        <v>Donnée automatique</v>
      </c>
    </row>
    <row r="870" spans="1:21" x14ac:dyDescent="0.2">
      <c r="A870" s="27"/>
      <c r="B870" s="46"/>
      <c r="C870" s="28"/>
      <c r="D870" s="28"/>
      <c r="E870" s="28"/>
      <c r="F870" s="28"/>
      <c r="G870" s="54"/>
      <c r="H870" s="28"/>
      <c r="I870" s="28"/>
      <c r="J870" s="18" t="e">
        <f>VLOOKUP(I870,'Base de données'!$C$5:$E$46,2,FALSE)</f>
        <v>#N/A</v>
      </c>
      <c r="K870" s="44" t="str">
        <f>IF(ISNA(VLOOKUP(I870,'Base de données'!$C$5:$E$46,3,FALSE)),"Donnée automatique",VLOOKUP(I870,'Base de données'!$C$5:$E$46,3,FALSE))</f>
        <v>Donnée automatique</v>
      </c>
      <c r="L870" s="28"/>
      <c r="M870" s="53"/>
      <c r="N870" s="53" t="str">
        <f t="shared" si="28"/>
        <v>Ne pas compléter</v>
      </c>
      <c r="O870" s="28" t="str">
        <f t="shared" si="29"/>
        <v>Ne pas compléter</v>
      </c>
      <c r="P870" s="28"/>
      <c r="Q870" s="28"/>
      <c r="R870" s="28"/>
      <c r="S870" s="28"/>
      <c r="T870" s="28"/>
      <c r="U870" s="57" t="str">
        <f>IF(ISNA(VLOOKUP(I870,'Base de données'!$G$26:$H$63,2,FALSE)),"Donnée automatique",VLOOKUP(I870,'Base de données'!$G$26:$H$63,2,FALSE))</f>
        <v>Donnée automatique</v>
      </c>
    </row>
    <row r="871" spans="1:21" x14ac:dyDescent="0.2">
      <c r="A871" s="27"/>
      <c r="B871" s="46"/>
      <c r="C871" s="28"/>
      <c r="D871" s="28"/>
      <c r="E871" s="28"/>
      <c r="F871" s="28"/>
      <c r="G871" s="54"/>
      <c r="H871" s="28"/>
      <c r="I871" s="28"/>
      <c r="J871" s="18" t="e">
        <f>VLOOKUP(I871,'Base de données'!$C$5:$E$46,2,FALSE)</f>
        <v>#N/A</v>
      </c>
      <c r="K871" s="44" t="str">
        <f>IF(ISNA(VLOOKUP(I871,'Base de données'!$C$5:$E$46,3,FALSE)),"Donnée automatique",VLOOKUP(I871,'Base de données'!$C$5:$E$46,3,FALSE))</f>
        <v>Donnée automatique</v>
      </c>
      <c r="L871" s="28"/>
      <c r="M871" s="53"/>
      <c r="N871" s="53" t="str">
        <f t="shared" si="28"/>
        <v>Ne pas compléter</v>
      </c>
      <c r="O871" s="28" t="str">
        <f t="shared" si="29"/>
        <v>Ne pas compléter</v>
      </c>
      <c r="P871" s="28"/>
      <c r="Q871" s="28"/>
      <c r="R871" s="28"/>
      <c r="S871" s="28"/>
      <c r="T871" s="28"/>
      <c r="U871" s="57" t="str">
        <f>IF(ISNA(VLOOKUP(I871,'Base de données'!$G$26:$H$63,2,FALSE)),"Donnée automatique",VLOOKUP(I871,'Base de données'!$G$26:$H$63,2,FALSE))</f>
        <v>Donnée automatique</v>
      </c>
    </row>
    <row r="872" spans="1:21" x14ac:dyDescent="0.2">
      <c r="A872" s="27"/>
      <c r="B872" s="46"/>
      <c r="C872" s="28"/>
      <c r="D872" s="28"/>
      <c r="E872" s="28"/>
      <c r="F872" s="28"/>
      <c r="G872" s="54"/>
      <c r="H872" s="28"/>
      <c r="I872" s="28"/>
      <c r="J872" s="18" t="e">
        <f>VLOOKUP(I872,'Base de données'!$C$5:$E$46,2,FALSE)</f>
        <v>#N/A</v>
      </c>
      <c r="K872" s="44" t="str">
        <f>IF(ISNA(VLOOKUP(I872,'Base de données'!$C$5:$E$46,3,FALSE)),"Donnée automatique",VLOOKUP(I872,'Base de données'!$C$5:$E$46,3,FALSE))</f>
        <v>Donnée automatique</v>
      </c>
      <c r="L872" s="28"/>
      <c r="M872" s="53"/>
      <c r="N872" s="53" t="str">
        <f t="shared" si="28"/>
        <v>Ne pas compléter</v>
      </c>
      <c r="O872" s="28" t="str">
        <f t="shared" si="29"/>
        <v>Ne pas compléter</v>
      </c>
      <c r="P872" s="28"/>
      <c r="Q872" s="28"/>
      <c r="R872" s="28"/>
      <c r="S872" s="28"/>
      <c r="T872" s="28"/>
      <c r="U872" s="57" t="str">
        <f>IF(ISNA(VLOOKUP(I872,'Base de données'!$G$26:$H$63,2,FALSE)),"Donnée automatique",VLOOKUP(I872,'Base de données'!$G$26:$H$63,2,FALSE))</f>
        <v>Donnée automatique</v>
      </c>
    </row>
    <row r="873" spans="1:21" x14ac:dyDescent="0.2">
      <c r="A873" s="27"/>
      <c r="B873" s="46"/>
      <c r="C873" s="28"/>
      <c r="D873" s="28"/>
      <c r="E873" s="28"/>
      <c r="F873" s="28"/>
      <c r="G873" s="54"/>
      <c r="H873" s="28"/>
      <c r="I873" s="28"/>
      <c r="J873" s="18" t="e">
        <f>VLOOKUP(I873,'Base de données'!$C$5:$E$46,2,FALSE)</f>
        <v>#N/A</v>
      </c>
      <c r="K873" s="44" t="str">
        <f>IF(ISNA(VLOOKUP(I873,'Base de données'!$C$5:$E$46,3,FALSE)),"Donnée automatique",VLOOKUP(I873,'Base de données'!$C$5:$E$46,3,FALSE))</f>
        <v>Donnée automatique</v>
      </c>
      <c r="L873" s="28"/>
      <c r="M873" s="53"/>
      <c r="N873" s="53" t="str">
        <f t="shared" si="28"/>
        <v>Ne pas compléter</v>
      </c>
      <c r="O873" s="28" t="str">
        <f t="shared" si="29"/>
        <v>Ne pas compléter</v>
      </c>
      <c r="P873" s="28"/>
      <c r="Q873" s="28"/>
      <c r="R873" s="28"/>
      <c r="S873" s="28"/>
      <c r="T873" s="28"/>
      <c r="U873" s="57" t="str">
        <f>IF(ISNA(VLOOKUP(I873,'Base de données'!$G$26:$H$63,2,FALSE)),"Donnée automatique",VLOOKUP(I873,'Base de données'!$G$26:$H$63,2,FALSE))</f>
        <v>Donnée automatique</v>
      </c>
    </row>
    <row r="874" spans="1:21" x14ac:dyDescent="0.2">
      <c r="A874" s="27"/>
      <c r="B874" s="46"/>
      <c r="C874" s="28"/>
      <c r="D874" s="28"/>
      <c r="E874" s="28"/>
      <c r="F874" s="28"/>
      <c r="G874" s="54"/>
      <c r="H874" s="28"/>
      <c r="I874" s="28"/>
      <c r="J874" s="18" t="e">
        <f>VLOOKUP(I874,'Base de données'!$C$5:$E$46,2,FALSE)</f>
        <v>#N/A</v>
      </c>
      <c r="K874" s="44" t="str">
        <f>IF(ISNA(VLOOKUP(I874,'Base de données'!$C$5:$E$46,3,FALSE)),"Donnée automatique",VLOOKUP(I874,'Base de données'!$C$5:$E$46,3,FALSE))</f>
        <v>Donnée automatique</v>
      </c>
      <c r="L874" s="28"/>
      <c r="M874" s="53"/>
      <c r="N874" s="53" t="str">
        <f t="shared" si="28"/>
        <v>Ne pas compléter</v>
      </c>
      <c r="O874" s="28" t="str">
        <f t="shared" si="29"/>
        <v>Ne pas compléter</v>
      </c>
      <c r="P874" s="28"/>
      <c r="Q874" s="28"/>
      <c r="R874" s="28"/>
      <c r="S874" s="28"/>
      <c r="T874" s="28"/>
      <c r="U874" s="57" t="str">
        <f>IF(ISNA(VLOOKUP(I874,'Base de données'!$G$26:$H$63,2,FALSE)),"Donnée automatique",VLOOKUP(I874,'Base de données'!$G$26:$H$63,2,FALSE))</f>
        <v>Donnée automatique</v>
      </c>
    </row>
    <row r="875" spans="1:21" x14ac:dyDescent="0.2">
      <c r="A875" s="27"/>
      <c r="B875" s="46"/>
      <c r="C875" s="28"/>
      <c r="D875" s="28"/>
      <c r="E875" s="28"/>
      <c r="F875" s="28"/>
      <c r="G875" s="54"/>
      <c r="H875" s="28"/>
      <c r="I875" s="28"/>
      <c r="J875" s="18" t="e">
        <f>VLOOKUP(I875,'Base de données'!$C$5:$E$46,2,FALSE)</f>
        <v>#N/A</v>
      </c>
      <c r="K875" s="44" t="str">
        <f>IF(ISNA(VLOOKUP(I875,'Base de données'!$C$5:$E$46,3,FALSE)),"Donnée automatique",VLOOKUP(I875,'Base de données'!$C$5:$E$46,3,FALSE))</f>
        <v>Donnée automatique</v>
      </c>
      <c r="L875" s="28"/>
      <c r="M875" s="53"/>
      <c r="N875" s="53" t="str">
        <f t="shared" si="28"/>
        <v>Ne pas compléter</v>
      </c>
      <c r="O875" s="28" t="str">
        <f t="shared" si="29"/>
        <v>Ne pas compléter</v>
      </c>
      <c r="P875" s="28"/>
      <c r="Q875" s="28"/>
      <c r="R875" s="28"/>
      <c r="S875" s="28"/>
      <c r="T875" s="28"/>
      <c r="U875" s="57" t="str">
        <f>IF(ISNA(VLOOKUP(I875,'Base de données'!$G$26:$H$63,2,FALSE)),"Donnée automatique",VLOOKUP(I875,'Base de données'!$G$26:$H$63,2,FALSE))</f>
        <v>Donnée automatique</v>
      </c>
    </row>
    <row r="876" spans="1:21" x14ac:dyDescent="0.2">
      <c r="A876" s="27"/>
      <c r="B876" s="46"/>
      <c r="C876" s="28"/>
      <c r="D876" s="28"/>
      <c r="E876" s="28"/>
      <c r="F876" s="28"/>
      <c r="G876" s="54"/>
      <c r="H876" s="28"/>
      <c r="I876" s="28"/>
      <c r="J876" s="18" t="e">
        <f>VLOOKUP(I876,'Base de données'!$C$5:$E$46,2,FALSE)</f>
        <v>#N/A</v>
      </c>
      <c r="K876" s="44" t="str">
        <f>IF(ISNA(VLOOKUP(I876,'Base de données'!$C$5:$E$46,3,FALSE)),"Donnée automatique",VLOOKUP(I876,'Base de données'!$C$5:$E$46,3,FALSE))</f>
        <v>Donnée automatique</v>
      </c>
      <c r="L876" s="28"/>
      <c r="M876" s="53"/>
      <c r="N876" s="53" t="str">
        <f t="shared" si="28"/>
        <v>Ne pas compléter</v>
      </c>
      <c r="O876" s="28" t="str">
        <f t="shared" si="29"/>
        <v>Ne pas compléter</v>
      </c>
      <c r="P876" s="28"/>
      <c r="Q876" s="28"/>
      <c r="R876" s="28"/>
      <c r="S876" s="28"/>
      <c r="T876" s="28"/>
      <c r="U876" s="57" t="str">
        <f>IF(ISNA(VLOOKUP(I876,'Base de données'!$G$26:$H$63,2,FALSE)),"Donnée automatique",VLOOKUP(I876,'Base de données'!$G$26:$H$63,2,FALSE))</f>
        <v>Donnée automatique</v>
      </c>
    </row>
    <row r="877" spans="1:21" x14ac:dyDescent="0.2">
      <c r="A877" s="27"/>
      <c r="B877" s="46"/>
      <c r="C877" s="28"/>
      <c r="D877" s="28"/>
      <c r="E877" s="28"/>
      <c r="F877" s="28"/>
      <c r="G877" s="54"/>
      <c r="H877" s="28"/>
      <c r="I877" s="28"/>
      <c r="J877" s="18" t="e">
        <f>VLOOKUP(I877,'Base de données'!$C$5:$E$46,2,FALSE)</f>
        <v>#N/A</v>
      </c>
      <c r="K877" s="44" t="str">
        <f>IF(ISNA(VLOOKUP(I877,'Base de données'!$C$5:$E$46,3,FALSE)),"Donnée automatique",VLOOKUP(I877,'Base de données'!$C$5:$E$46,3,FALSE))</f>
        <v>Donnée automatique</v>
      </c>
      <c r="L877" s="28"/>
      <c r="M877" s="53"/>
      <c r="N877" s="53" t="str">
        <f t="shared" si="28"/>
        <v>Ne pas compléter</v>
      </c>
      <c r="O877" s="28" t="str">
        <f t="shared" si="29"/>
        <v>Ne pas compléter</v>
      </c>
      <c r="P877" s="28"/>
      <c r="Q877" s="28"/>
      <c r="R877" s="28"/>
      <c r="S877" s="28"/>
      <c r="T877" s="28"/>
      <c r="U877" s="57" t="str">
        <f>IF(ISNA(VLOOKUP(I877,'Base de données'!$G$26:$H$63,2,FALSE)),"Donnée automatique",VLOOKUP(I877,'Base de données'!$G$26:$H$63,2,FALSE))</f>
        <v>Donnée automatique</v>
      </c>
    </row>
    <row r="878" spans="1:21" x14ac:dyDescent="0.2">
      <c r="A878" s="27"/>
      <c r="B878" s="46"/>
      <c r="C878" s="28"/>
      <c r="D878" s="28"/>
      <c r="E878" s="28"/>
      <c r="F878" s="28"/>
      <c r="G878" s="54"/>
      <c r="H878" s="28"/>
      <c r="I878" s="28"/>
      <c r="J878" s="18" t="e">
        <f>VLOOKUP(I878,'Base de données'!$C$5:$E$46,2,FALSE)</f>
        <v>#N/A</v>
      </c>
      <c r="K878" s="44" t="str">
        <f>IF(ISNA(VLOOKUP(I878,'Base de données'!$C$5:$E$46,3,FALSE)),"Donnée automatique",VLOOKUP(I878,'Base de données'!$C$5:$E$46,3,FALSE))</f>
        <v>Donnée automatique</v>
      </c>
      <c r="L878" s="28"/>
      <c r="M878" s="53"/>
      <c r="N878" s="53" t="str">
        <f t="shared" si="28"/>
        <v>Ne pas compléter</v>
      </c>
      <c r="O878" s="28" t="str">
        <f t="shared" si="29"/>
        <v>Ne pas compléter</v>
      </c>
      <c r="P878" s="28"/>
      <c r="Q878" s="28"/>
      <c r="R878" s="28"/>
      <c r="S878" s="28"/>
      <c r="T878" s="28"/>
      <c r="U878" s="57" t="str">
        <f>IF(ISNA(VLOOKUP(I878,'Base de données'!$G$26:$H$63,2,FALSE)),"Donnée automatique",VLOOKUP(I878,'Base de données'!$G$26:$H$63,2,FALSE))</f>
        <v>Donnée automatique</v>
      </c>
    </row>
    <row r="879" spans="1:21" x14ac:dyDescent="0.2">
      <c r="A879" s="27"/>
      <c r="B879" s="46"/>
      <c r="C879" s="28"/>
      <c r="D879" s="28"/>
      <c r="E879" s="28"/>
      <c r="F879" s="28"/>
      <c r="G879" s="54"/>
      <c r="H879" s="28"/>
      <c r="I879" s="28"/>
      <c r="J879" s="18" t="e">
        <f>VLOOKUP(I879,'Base de données'!$C$5:$E$46,2,FALSE)</f>
        <v>#N/A</v>
      </c>
      <c r="K879" s="44" t="str">
        <f>IF(ISNA(VLOOKUP(I879,'Base de données'!$C$5:$E$46,3,FALSE)),"Donnée automatique",VLOOKUP(I879,'Base de données'!$C$5:$E$46,3,FALSE))</f>
        <v>Donnée automatique</v>
      </c>
      <c r="L879" s="28"/>
      <c r="M879" s="53"/>
      <c r="N879" s="53" t="str">
        <f t="shared" si="28"/>
        <v>Ne pas compléter</v>
      </c>
      <c r="O879" s="28" t="str">
        <f t="shared" si="29"/>
        <v>Ne pas compléter</v>
      </c>
      <c r="P879" s="28"/>
      <c r="Q879" s="28"/>
      <c r="R879" s="28"/>
      <c r="S879" s="28"/>
      <c r="T879" s="28"/>
      <c r="U879" s="57" t="str">
        <f>IF(ISNA(VLOOKUP(I879,'Base de données'!$G$26:$H$63,2,FALSE)),"Donnée automatique",VLOOKUP(I879,'Base de données'!$G$26:$H$63,2,FALSE))</f>
        <v>Donnée automatique</v>
      </c>
    </row>
    <row r="880" spans="1:21" x14ac:dyDescent="0.2">
      <c r="A880" s="27"/>
      <c r="B880" s="46"/>
      <c r="C880" s="28"/>
      <c r="D880" s="28"/>
      <c r="E880" s="28"/>
      <c r="F880" s="28"/>
      <c r="G880" s="54"/>
      <c r="H880" s="28"/>
      <c r="I880" s="28"/>
      <c r="J880" s="18" t="e">
        <f>VLOOKUP(I880,'Base de données'!$C$5:$E$46,2,FALSE)</f>
        <v>#N/A</v>
      </c>
      <c r="K880" s="44" t="str">
        <f>IF(ISNA(VLOOKUP(I880,'Base de données'!$C$5:$E$46,3,FALSE)),"Donnée automatique",VLOOKUP(I880,'Base de données'!$C$5:$E$46,3,FALSE))</f>
        <v>Donnée automatique</v>
      </c>
      <c r="L880" s="28"/>
      <c r="M880" s="53"/>
      <c r="N880" s="53" t="str">
        <f t="shared" si="28"/>
        <v>Ne pas compléter</v>
      </c>
      <c r="O880" s="28" t="str">
        <f t="shared" si="29"/>
        <v>Ne pas compléter</v>
      </c>
      <c r="P880" s="28"/>
      <c r="Q880" s="28"/>
      <c r="R880" s="28"/>
      <c r="S880" s="28"/>
      <c r="T880" s="28"/>
      <c r="U880" s="57" t="str">
        <f>IF(ISNA(VLOOKUP(I880,'Base de données'!$G$26:$H$63,2,FALSE)),"Donnée automatique",VLOOKUP(I880,'Base de données'!$G$26:$H$63,2,FALSE))</f>
        <v>Donnée automatique</v>
      </c>
    </row>
    <row r="881" spans="1:21" x14ac:dyDescent="0.2">
      <c r="A881" s="27"/>
      <c r="B881" s="46"/>
      <c r="C881" s="28"/>
      <c r="D881" s="28"/>
      <c r="E881" s="28"/>
      <c r="F881" s="28"/>
      <c r="G881" s="54"/>
      <c r="H881" s="28"/>
      <c r="I881" s="28"/>
      <c r="J881" s="18" t="e">
        <f>VLOOKUP(I881,'Base de données'!$C$5:$E$46,2,FALSE)</f>
        <v>#N/A</v>
      </c>
      <c r="K881" s="44" t="str">
        <f>IF(ISNA(VLOOKUP(I881,'Base de données'!$C$5:$E$46,3,FALSE)),"Donnée automatique",VLOOKUP(I881,'Base de données'!$C$5:$E$46,3,FALSE))</f>
        <v>Donnée automatique</v>
      </c>
      <c r="L881" s="28"/>
      <c r="M881" s="53"/>
      <c r="N881" s="53" t="str">
        <f t="shared" si="28"/>
        <v>Ne pas compléter</v>
      </c>
      <c r="O881" s="28" t="str">
        <f t="shared" si="29"/>
        <v>Ne pas compléter</v>
      </c>
      <c r="P881" s="28"/>
      <c r="Q881" s="28"/>
      <c r="R881" s="28"/>
      <c r="S881" s="28"/>
      <c r="T881" s="28"/>
      <c r="U881" s="57" t="str">
        <f>IF(ISNA(VLOOKUP(I881,'Base de données'!$G$26:$H$63,2,FALSE)),"Donnée automatique",VLOOKUP(I881,'Base de données'!$G$26:$H$63,2,FALSE))</f>
        <v>Donnée automatique</v>
      </c>
    </row>
    <row r="882" spans="1:21" x14ac:dyDescent="0.2">
      <c r="A882" s="27"/>
      <c r="B882" s="46"/>
      <c r="C882" s="28"/>
      <c r="D882" s="28"/>
      <c r="E882" s="28"/>
      <c r="F882" s="28"/>
      <c r="G882" s="54"/>
      <c r="H882" s="28"/>
      <c r="I882" s="28"/>
      <c r="J882" s="18" t="e">
        <f>VLOOKUP(I882,'Base de données'!$C$5:$E$46,2,FALSE)</f>
        <v>#N/A</v>
      </c>
      <c r="K882" s="44" t="str">
        <f>IF(ISNA(VLOOKUP(I882,'Base de données'!$C$5:$E$46,3,FALSE)),"Donnée automatique",VLOOKUP(I882,'Base de données'!$C$5:$E$46,3,FALSE))</f>
        <v>Donnée automatique</v>
      </c>
      <c r="L882" s="28"/>
      <c r="M882" s="53"/>
      <c r="N882" s="53" t="str">
        <f t="shared" si="28"/>
        <v>Ne pas compléter</v>
      </c>
      <c r="O882" s="28" t="str">
        <f t="shared" si="29"/>
        <v>Ne pas compléter</v>
      </c>
      <c r="P882" s="28"/>
      <c r="Q882" s="28"/>
      <c r="R882" s="28"/>
      <c r="S882" s="28"/>
      <c r="T882" s="28"/>
      <c r="U882" s="57" t="str">
        <f>IF(ISNA(VLOOKUP(I882,'Base de données'!$G$26:$H$63,2,FALSE)),"Donnée automatique",VLOOKUP(I882,'Base de données'!$G$26:$H$63,2,FALSE))</f>
        <v>Donnée automatique</v>
      </c>
    </row>
    <row r="883" spans="1:21" x14ac:dyDescent="0.2">
      <c r="A883" s="27"/>
      <c r="B883" s="46"/>
      <c r="C883" s="28"/>
      <c r="D883" s="28"/>
      <c r="E883" s="28"/>
      <c r="F883" s="28"/>
      <c r="G883" s="54"/>
      <c r="H883" s="28"/>
      <c r="I883" s="28"/>
      <c r="J883" s="18" t="e">
        <f>VLOOKUP(I883,'Base de données'!$C$5:$E$46,2,FALSE)</f>
        <v>#N/A</v>
      </c>
      <c r="K883" s="44" t="str">
        <f>IF(ISNA(VLOOKUP(I883,'Base de données'!$C$5:$E$46,3,FALSE)),"Donnée automatique",VLOOKUP(I883,'Base de données'!$C$5:$E$46,3,FALSE))</f>
        <v>Donnée automatique</v>
      </c>
      <c r="L883" s="28"/>
      <c r="M883" s="53"/>
      <c r="N883" s="53" t="str">
        <f t="shared" si="28"/>
        <v>Ne pas compléter</v>
      </c>
      <c r="O883" s="28" t="str">
        <f t="shared" si="29"/>
        <v>Ne pas compléter</v>
      </c>
      <c r="P883" s="28"/>
      <c r="Q883" s="28"/>
      <c r="R883" s="28"/>
      <c r="S883" s="28"/>
      <c r="T883" s="28"/>
      <c r="U883" s="57" t="str">
        <f>IF(ISNA(VLOOKUP(I883,'Base de données'!$G$26:$H$63,2,FALSE)),"Donnée automatique",VLOOKUP(I883,'Base de données'!$G$26:$H$63,2,FALSE))</f>
        <v>Donnée automatique</v>
      </c>
    </row>
    <row r="884" spans="1:21" x14ac:dyDescent="0.2">
      <c r="A884" s="27"/>
      <c r="B884" s="46"/>
      <c r="C884" s="28"/>
      <c r="D884" s="28"/>
      <c r="E884" s="28"/>
      <c r="F884" s="28"/>
      <c r="G884" s="54"/>
      <c r="H884" s="28"/>
      <c r="I884" s="28"/>
      <c r="J884" s="18" t="e">
        <f>VLOOKUP(I884,'Base de données'!$C$5:$E$46,2,FALSE)</f>
        <v>#N/A</v>
      </c>
      <c r="K884" s="44" t="str">
        <f>IF(ISNA(VLOOKUP(I884,'Base de données'!$C$5:$E$46,3,FALSE)),"Donnée automatique",VLOOKUP(I884,'Base de données'!$C$5:$E$46,3,FALSE))</f>
        <v>Donnée automatique</v>
      </c>
      <c r="L884" s="28"/>
      <c r="M884" s="53"/>
      <c r="N884" s="53" t="str">
        <f t="shared" si="28"/>
        <v>Ne pas compléter</v>
      </c>
      <c r="O884" s="28" t="str">
        <f t="shared" si="29"/>
        <v>Ne pas compléter</v>
      </c>
      <c r="P884" s="28"/>
      <c r="Q884" s="28"/>
      <c r="R884" s="28"/>
      <c r="S884" s="28"/>
      <c r="T884" s="28"/>
      <c r="U884" s="57" t="str">
        <f>IF(ISNA(VLOOKUP(I884,'Base de données'!$G$26:$H$63,2,FALSE)),"Donnée automatique",VLOOKUP(I884,'Base de données'!$G$26:$H$63,2,FALSE))</f>
        <v>Donnée automatique</v>
      </c>
    </row>
    <row r="885" spans="1:21" x14ac:dyDescent="0.2">
      <c r="A885" s="27"/>
      <c r="B885" s="46"/>
      <c r="C885" s="28"/>
      <c r="D885" s="28"/>
      <c r="E885" s="28"/>
      <c r="F885" s="28"/>
      <c r="G885" s="54"/>
      <c r="H885" s="28"/>
      <c r="I885" s="28"/>
      <c r="J885" s="18" t="e">
        <f>VLOOKUP(I885,'Base de données'!$C$5:$E$46,2,FALSE)</f>
        <v>#N/A</v>
      </c>
      <c r="K885" s="44" t="str">
        <f>IF(ISNA(VLOOKUP(I885,'Base de données'!$C$5:$E$46,3,FALSE)),"Donnée automatique",VLOOKUP(I885,'Base de données'!$C$5:$E$46,3,FALSE))</f>
        <v>Donnée automatique</v>
      </c>
      <c r="L885" s="28"/>
      <c r="M885" s="53"/>
      <c r="N885" s="53" t="str">
        <f t="shared" si="28"/>
        <v>Ne pas compléter</v>
      </c>
      <c r="O885" s="28" t="str">
        <f t="shared" si="29"/>
        <v>Ne pas compléter</v>
      </c>
      <c r="P885" s="28"/>
      <c r="Q885" s="28"/>
      <c r="R885" s="28"/>
      <c r="S885" s="28"/>
      <c r="T885" s="28"/>
      <c r="U885" s="57" t="str">
        <f>IF(ISNA(VLOOKUP(I885,'Base de données'!$G$26:$H$63,2,FALSE)),"Donnée automatique",VLOOKUP(I885,'Base de données'!$G$26:$H$63,2,FALSE))</f>
        <v>Donnée automatique</v>
      </c>
    </row>
    <row r="886" spans="1:21" x14ac:dyDescent="0.2">
      <c r="A886" s="27"/>
      <c r="B886" s="46"/>
      <c r="C886" s="28"/>
      <c r="D886" s="28"/>
      <c r="E886" s="28"/>
      <c r="F886" s="28"/>
      <c r="G886" s="54"/>
      <c r="H886" s="28"/>
      <c r="I886" s="28"/>
      <c r="J886" s="18" t="e">
        <f>VLOOKUP(I886,'Base de données'!$C$5:$E$46,2,FALSE)</f>
        <v>#N/A</v>
      </c>
      <c r="K886" s="44" t="str">
        <f>IF(ISNA(VLOOKUP(I886,'Base de données'!$C$5:$E$46,3,FALSE)),"Donnée automatique",VLOOKUP(I886,'Base de données'!$C$5:$E$46,3,FALSE))</f>
        <v>Donnée automatique</v>
      </c>
      <c r="L886" s="28"/>
      <c r="M886" s="53"/>
      <c r="N886" s="53" t="str">
        <f t="shared" si="28"/>
        <v>Ne pas compléter</v>
      </c>
      <c r="O886" s="28" t="str">
        <f t="shared" si="29"/>
        <v>Ne pas compléter</v>
      </c>
      <c r="P886" s="28"/>
      <c r="Q886" s="28"/>
      <c r="R886" s="28"/>
      <c r="S886" s="28"/>
      <c r="T886" s="28"/>
      <c r="U886" s="57" t="str">
        <f>IF(ISNA(VLOOKUP(I886,'Base de données'!$G$26:$H$63,2,FALSE)),"Donnée automatique",VLOOKUP(I886,'Base de données'!$G$26:$H$63,2,FALSE))</f>
        <v>Donnée automatique</v>
      </c>
    </row>
    <row r="887" spans="1:21" x14ac:dyDescent="0.2">
      <c r="A887" s="27"/>
      <c r="B887" s="46"/>
      <c r="C887" s="28"/>
      <c r="D887" s="28"/>
      <c r="E887" s="28"/>
      <c r="F887" s="28"/>
      <c r="G887" s="54"/>
      <c r="H887" s="28"/>
      <c r="I887" s="28"/>
      <c r="J887" s="18" t="e">
        <f>VLOOKUP(I887,'Base de données'!$C$5:$E$46,2,FALSE)</f>
        <v>#N/A</v>
      </c>
      <c r="K887" s="44" t="str">
        <f>IF(ISNA(VLOOKUP(I887,'Base de données'!$C$5:$E$46,3,FALSE)),"Donnée automatique",VLOOKUP(I887,'Base de données'!$C$5:$E$46,3,FALSE))</f>
        <v>Donnée automatique</v>
      </c>
      <c r="L887" s="28"/>
      <c r="M887" s="53"/>
      <c r="N887" s="53" t="str">
        <f t="shared" si="28"/>
        <v>Ne pas compléter</v>
      </c>
      <c r="O887" s="28" t="str">
        <f t="shared" si="29"/>
        <v>Ne pas compléter</v>
      </c>
      <c r="P887" s="28"/>
      <c r="Q887" s="28"/>
      <c r="R887" s="28"/>
      <c r="S887" s="28"/>
      <c r="T887" s="28"/>
      <c r="U887" s="57" t="str">
        <f>IF(ISNA(VLOOKUP(I887,'Base de données'!$G$26:$H$63,2,FALSE)),"Donnée automatique",VLOOKUP(I887,'Base de données'!$G$26:$H$63,2,FALSE))</f>
        <v>Donnée automatique</v>
      </c>
    </row>
    <row r="888" spans="1:21" x14ac:dyDescent="0.2">
      <c r="A888" s="27"/>
      <c r="B888" s="46"/>
      <c r="C888" s="28"/>
      <c r="D888" s="28"/>
      <c r="E888" s="28"/>
      <c r="F888" s="28"/>
      <c r="G888" s="54"/>
      <c r="H888" s="28"/>
      <c r="I888" s="28"/>
      <c r="J888" s="18" t="e">
        <f>VLOOKUP(I888,'Base de données'!$C$5:$E$46,2,FALSE)</f>
        <v>#N/A</v>
      </c>
      <c r="K888" s="44" t="str">
        <f>IF(ISNA(VLOOKUP(I888,'Base de données'!$C$5:$E$46,3,FALSE)),"Donnée automatique",VLOOKUP(I888,'Base de données'!$C$5:$E$46,3,FALSE))</f>
        <v>Donnée automatique</v>
      </c>
      <c r="L888" s="28"/>
      <c r="M888" s="53"/>
      <c r="N888" s="53" t="str">
        <f t="shared" si="28"/>
        <v>Ne pas compléter</v>
      </c>
      <c r="O888" s="28" t="str">
        <f t="shared" si="29"/>
        <v>Ne pas compléter</v>
      </c>
      <c r="P888" s="28"/>
      <c r="Q888" s="28"/>
      <c r="R888" s="28"/>
      <c r="S888" s="28"/>
      <c r="T888" s="28"/>
      <c r="U888" s="57" t="str">
        <f>IF(ISNA(VLOOKUP(I888,'Base de données'!$G$26:$H$63,2,FALSE)),"Donnée automatique",VLOOKUP(I888,'Base de données'!$G$26:$H$63,2,FALSE))</f>
        <v>Donnée automatique</v>
      </c>
    </row>
    <row r="889" spans="1:21" x14ac:dyDescent="0.2">
      <c r="A889" s="27"/>
      <c r="B889" s="46"/>
      <c r="C889" s="28"/>
      <c r="D889" s="28"/>
      <c r="E889" s="28"/>
      <c r="F889" s="28"/>
      <c r="G889" s="54"/>
      <c r="H889" s="28"/>
      <c r="I889" s="28"/>
      <c r="J889" s="18" t="e">
        <f>VLOOKUP(I889,'Base de données'!$C$5:$E$46,2,FALSE)</f>
        <v>#N/A</v>
      </c>
      <c r="K889" s="44" t="str">
        <f>IF(ISNA(VLOOKUP(I889,'Base de données'!$C$5:$E$46,3,FALSE)),"Donnée automatique",VLOOKUP(I889,'Base de données'!$C$5:$E$46,3,FALSE))</f>
        <v>Donnée automatique</v>
      </c>
      <c r="L889" s="28"/>
      <c r="M889" s="53"/>
      <c r="N889" s="53" t="str">
        <f t="shared" si="28"/>
        <v>Ne pas compléter</v>
      </c>
      <c r="O889" s="28" t="str">
        <f t="shared" si="29"/>
        <v>Ne pas compléter</v>
      </c>
      <c r="P889" s="28"/>
      <c r="Q889" s="28"/>
      <c r="R889" s="28"/>
      <c r="S889" s="28"/>
      <c r="T889" s="28"/>
      <c r="U889" s="57" t="str">
        <f>IF(ISNA(VLOOKUP(I889,'Base de données'!$G$26:$H$63,2,FALSE)),"Donnée automatique",VLOOKUP(I889,'Base de données'!$G$26:$H$63,2,FALSE))</f>
        <v>Donnée automatique</v>
      </c>
    </row>
    <row r="890" spans="1:21" x14ac:dyDescent="0.2">
      <c r="A890" s="27"/>
      <c r="B890" s="46"/>
      <c r="C890" s="28"/>
      <c r="D890" s="28"/>
      <c r="E890" s="28"/>
      <c r="F890" s="28"/>
      <c r="G890" s="54"/>
      <c r="H890" s="28"/>
      <c r="I890" s="28"/>
      <c r="J890" s="18" t="e">
        <f>VLOOKUP(I890,'Base de données'!$C$5:$E$46,2,FALSE)</f>
        <v>#N/A</v>
      </c>
      <c r="K890" s="44" t="str">
        <f>IF(ISNA(VLOOKUP(I890,'Base de données'!$C$5:$E$46,3,FALSE)),"Donnée automatique",VLOOKUP(I890,'Base de données'!$C$5:$E$46,3,FALSE))</f>
        <v>Donnée automatique</v>
      </c>
      <c r="L890" s="28"/>
      <c r="M890" s="53"/>
      <c r="N890" s="53" t="str">
        <f t="shared" si="28"/>
        <v>Ne pas compléter</v>
      </c>
      <c r="O890" s="28" t="str">
        <f t="shared" si="29"/>
        <v>Ne pas compléter</v>
      </c>
      <c r="P890" s="28"/>
      <c r="Q890" s="28"/>
      <c r="R890" s="28"/>
      <c r="S890" s="28"/>
      <c r="T890" s="28"/>
      <c r="U890" s="57" t="str">
        <f>IF(ISNA(VLOOKUP(I890,'Base de données'!$G$26:$H$63,2,FALSE)),"Donnée automatique",VLOOKUP(I890,'Base de données'!$G$26:$H$63,2,FALSE))</f>
        <v>Donnée automatique</v>
      </c>
    </row>
    <row r="891" spans="1:21" x14ac:dyDescent="0.2">
      <c r="A891" s="27"/>
      <c r="B891" s="46"/>
      <c r="C891" s="28"/>
      <c r="D891" s="28"/>
      <c r="E891" s="28"/>
      <c r="F891" s="28"/>
      <c r="G891" s="54"/>
      <c r="H891" s="28"/>
      <c r="I891" s="28"/>
      <c r="J891" s="18" t="e">
        <f>VLOOKUP(I891,'Base de données'!$C$5:$E$46,2,FALSE)</f>
        <v>#N/A</v>
      </c>
      <c r="K891" s="44" t="str">
        <f>IF(ISNA(VLOOKUP(I891,'Base de données'!$C$5:$E$46,3,FALSE)),"Donnée automatique",VLOOKUP(I891,'Base de données'!$C$5:$E$46,3,FALSE))</f>
        <v>Donnée automatique</v>
      </c>
      <c r="L891" s="28"/>
      <c r="M891" s="53"/>
      <c r="N891" s="53" t="str">
        <f t="shared" si="28"/>
        <v>Ne pas compléter</v>
      </c>
      <c r="O891" s="28" t="str">
        <f t="shared" si="29"/>
        <v>Ne pas compléter</v>
      </c>
      <c r="P891" s="28"/>
      <c r="Q891" s="28"/>
      <c r="R891" s="28"/>
      <c r="S891" s="28"/>
      <c r="T891" s="28"/>
      <c r="U891" s="57" t="str">
        <f>IF(ISNA(VLOOKUP(I891,'Base de données'!$G$26:$H$63,2,FALSE)),"Donnée automatique",VLOOKUP(I891,'Base de données'!$G$26:$H$63,2,FALSE))</f>
        <v>Donnée automatique</v>
      </c>
    </row>
    <row r="892" spans="1:21" x14ac:dyDescent="0.2">
      <c r="A892" s="27"/>
      <c r="B892" s="46"/>
      <c r="C892" s="28"/>
      <c r="D892" s="28"/>
      <c r="E892" s="28"/>
      <c r="F892" s="28"/>
      <c r="G892" s="54"/>
      <c r="H892" s="28"/>
      <c r="I892" s="28"/>
      <c r="J892" s="18" t="e">
        <f>VLOOKUP(I892,'Base de données'!$C$5:$E$46,2,FALSE)</f>
        <v>#N/A</v>
      </c>
      <c r="K892" s="44" t="str">
        <f>IF(ISNA(VLOOKUP(I892,'Base de données'!$C$5:$E$46,3,FALSE)),"Donnée automatique",VLOOKUP(I892,'Base de données'!$C$5:$E$46,3,FALSE))</f>
        <v>Donnée automatique</v>
      </c>
      <c r="L892" s="28"/>
      <c r="M892" s="53"/>
      <c r="N892" s="53" t="str">
        <f t="shared" si="28"/>
        <v>Ne pas compléter</v>
      </c>
      <c r="O892" s="28" t="str">
        <f t="shared" si="29"/>
        <v>Ne pas compléter</v>
      </c>
      <c r="P892" s="28"/>
      <c r="Q892" s="28"/>
      <c r="R892" s="28"/>
      <c r="S892" s="28"/>
      <c r="T892" s="28"/>
      <c r="U892" s="57" t="str">
        <f>IF(ISNA(VLOOKUP(I892,'Base de données'!$G$26:$H$63,2,FALSE)),"Donnée automatique",VLOOKUP(I892,'Base de données'!$G$26:$H$63,2,FALSE))</f>
        <v>Donnée automatique</v>
      </c>
    </row>
    <row r="893" spans="1:21" x14ac:dyDescent="0.2">
      <c r="A893" s="27"/>
      <c r="B893" s="46"/>
      <c r="C893" s="28"/>
      <c r="D893" s="28"/>
      <c r="E893" s="28"/>
      <c r="F893" s="28"/>
      <c r="G893" s="54"/>
      <c r="H893" s="28"/>
      <c r="I893" s="28"/>
      <c r="J893" s="18" t="e">
        <f>VLOOKUP(I893,'Base de données'!$C$5:$E$46,2,FALSE)</f>
        <v>#N/A</v>
      </c>
      <c r="K893" s="44" t="str">
        <f>IF(ISNA(VLOOKUP(I893,'Base de données'!$C$5:$E$46,3,FALSE)),"Donnée automatique",VLOOKUP(I893,'Base de données'!$C$5:$E$46,3,FALSE))</f>
        <v>Donnée automatique</v>
      </c>
      <c r="L893" s="28"/>
      <c r="M893" s="53"/>
      <c r="N893" s="53" t="str">
        <f t="shared" si="28"/>
        <v>Ne pas compléter</v>
      </c>
      <c r="O893" s="28" t="str">
        <f t="shared" si="29"/>
        <v>Ne pas compléter</v>
      </c>
      <c r="P893" s="28"/>
      <c r="Q893" s="28"/>
      <c r="R893" s="28"/>
      <c r="S893" s="28"/>
      <c r="T893" s="28"/>
      <c r="U893" s="57" t="str">
        <f>IF(ISNA(VLOOKUP(I893,'Base de données'!$G$26:$H$63,2,FALSE)),"Donnée automatique",VLOOKUP(I893,'Base de données'!$G$26:$H$63,2,FALSE))</f>
        <v>Donnée automatique</v>
      </c>
    </row>
    <row r="894" spans="1:21" x14ac:dyDescent="0.2">
      <c r="A894" s="27"/>
      <c r="B894" s="46"/>
      <c r="C894" s="28"/>
      <c r="D894" s="28"/>
      <c r="E894" s="28"/>
      <c r="F894" s="28"/>
      <c r="G894" s="54"/>
      <c r="H894" s="28"/>
      <c r="I894" s="28"/>
      <c r="J894" s="18" t="e">
        <f>VLOOKUP(I894,'Base de données'!$C$5:$E$46,2,FALSE)</f>
        <v>#N/A</v>
      </c>
      <c r="K894" s="44" t="str">
        <f>IF(ISNA(VLOOKUP(I894,'Base de données'!$C$5:$E$46,3,FALSE)),"Donnée automatique",VLOOKUP(I894,'Base de données'!$C$5:$E$46,3,FALSE))</f>
        <v>Donnée automatique</v>
      </c>
      <c r="L894" s="28"/>
      <c r="M894" s="53"/>
      <c r="N894" s="53" t="str">
        <f t="shared" si="28"/>
        <v>Ne pas compléter</v>
      </c>
      <c r="O894" s="28" t="str">
        <f t="shared" si="29"/>
        <v>Ne pas compléter</v>
      </c>
      <c r="P894" s="28"/>
      <c r="Q894" s="28"/>
      <c r="R894" s="28"/>
      <c r="S894" s="28"/>
      <c r="T894" s="28"/>
      <c r="U894" s="57" t="str">
        <f>IF(ISNA(VLOOKUP(I894,'Base de données'!$G$26:$H$63,2,FALSE)),"Donnée automatique",VLOOKUP(I894,'Base de données'!$G$26:$H$63,2,FALSE))</f>
        <v>Donnée automatique</v>
      </c>
    </row>
    <row r="895" spans="1:21" x14ac:dyDescent="0.2">
      <c r="A895" s="27"/>
      <c r="B895" s="46"/>
      <c r="C895" s="28"/>
      <c r="D895" s="28"/>
      <c r="E895" s="28"/>
      <c r="F895" s="28"/>
      <c r="G895" s="54"/>
      <c r="H895" s="28"/>
      <c r="I895" s="28"/>
      <c r="J895" s="18" t="e">
        <f>VLOOKUP(I895,'Base de données'!$C$5:$E$46,2,FALSE)</f>
        <v>#N/A</v>
      </c>
      <c r="K895" s="44" t="str">
        <f>IF(ISNA(VLOOKUP(I895,'Base de données'!$C$5:$E$46,3,FALSE)),"Donnée automatique",VLOOKUP(I895,'Base de données'!$C$5:$E$46,3,FALSE))</f>
        <v>Donnée automatique</v>
      </c>
      <c r="L895" s="28"/>
      <c r="M895" s="53"/>
      <c r="N895" s="53" t="str">
        <f t="shared" si="28"/>
        <v>Ne pas compléter</v>
      </c>
      <c r="O895" s="28" t="str">
        <f t="shared" si="29"/>
        <v>Ne pas compléter</v>
      </c>
      <c r="P895" s="28"/>
      <c r="Q895" s="28"/>
      <c r="R895" s="28"/>
      <c r="S895" s="28"/>
      <c r="T895" s="28"/>
      <c r="U895" s="57" t="str">
        <f>IF(ISNA(VLOOKUP(I895,'Base de données'!$G$26:$H$63,2,FALSE)),"Donnée automatique",VLOOKUP(I895,'Base de données'!$G$26:$H$63,2,FALSE))</f>
        <v>Donnée automatique</v>
      </c>
    </row>
    <row r="896" spans="1:21" x14ac:dyDescent="0.2">
      <c r="A896" s="27"/>
      <c r="B896" s="46"/>
      <c r="C896" s="28"/>
      <c r="D896" s="28"/>
      <c r="E896" s="28"/>
      <c r="F896" s="28"/>
      <c r="G896" s="54"/>
      <c r="H896" s="28"/>
      <c r="I896" s="28"/>
      <c r="J896" s="18" t="e">
        <f>VLOOKUP(I896,'Base de données'!$C$5:$E$46,2,FALSE)</f>
        <v>#N/A</v>
      </c>
      <c r="K896" s="44" t="str">
        <f>IF(ISNA(VLOOKUP(I896,'Base de données'!$C$5:$E$46,3,FALSE)),"Donnée automatique",VLOOKUP(I896,'Base de données'!$C$5:$E$46,3,FALSE))</f>
        <v>Donnée automatique</v>
      </c>
      <c r="L896" s="28"/>
      <c r="M896" s="53"/>
      <c r="N896" s="53" t="str">
        <f t="shared" si="28"/>
        <v>Ne pas compléter</v>
      </c>
      <c r="O896" s="28" t="str">
        <f t="shared" si="29"/>
        <v>Ne pas compléter</v>
      </c>
      <c r="P896" s="28"/>
      <c r="Q896" s="28"/>
      <c r="R896" s="28"/>
      <c r="S896" s="28"/>
      <c r="T896" s="28"/>
      <c r="U896" s="57" t="str">
        <f>IF(ISNA(VLOOKUP(I896,'Base de données'!$G$26:$H$63,2,FALSE)),"Donnée automatique",VLOOKUP(I896,'Base de données'!$G$26:$H$63,2,FALSE))</f>
        <v>Donnée automatique</v>
      </c>
    </row>
    <row r="897" spans="1:21" x14ac:dyDescent="0.2">
      <c r="A897" s="27"/>
      <c r="B897" s="46"/>
      <c r="C897" s="28"/>
      <c r="D897" s="28"/>
      <c r="E897" s="28"/>
      <c r="F897" s="28"/>
      <c r="G897" s="54"/>
      <c r="H897" s="28"/>
      <c r="I897" s="28"/>
      <c r="J897" s="18" t="e">
        <f>VLOOKUP(I897,'Base de données'!$C$5:$E$46,2,FALSE)</f>
        <v>#N/A</v>
      </c>
      <c r="K897" s="44" t="str">
        <f>IF(ISNA(VLOOKUP(I897,'Base de données'!$C$5:$E$46,3,FALSE)),"Donnée automatique",VLOOKUP(I897,'Base de données'!$C$5:$E$46,3,FALSE))</f>
        <v>Donnée automatique</v>
      </c>
      <c r="L897" s="28"/>
      <c r="M897" s="53"/>
      <c r="N897" s="53" t="str">
        <f t="shared" si="28"/>
        <v>Ne pas compléter</v>
      </c>
      <c r="O897" s="28" t="str">
        <f t="shared" si="29"/>
        <v>Ne pas compléter</v>
      </c>
      <c r="P897" s="28"/>
      <c r="Q897" s="28"/>
      <c r="R897" s="28"/>
      <c r="S897" s="28"/>
      <c r="T897" s="28"/>
      <c r="U897" s="57" t="str">
        <f>IF(ISNA(VLOOKUP(I897,'Base de données'!$G$26:$H$63,2,FALSE)),"Donnée automatique",VLOOKUP(I897,'Base de données'!$G$26:$H$63,2,FALSE))</f>
        <v>Donnée automatique</v>
      </c>
    </row>
    <row r="898" spans="1:21" x14ac:dyDescent="0.2">
      <c r="A898" s="27"/>
      <c r="B898" s="46"/>
      <c r="C898" s="28"/>
      <c r="D898" s="28"/>
      <c r="E898" s="28"/>
      <c r="F898" s="28"/>
      <c r="G898" s="54"/>
      <c r="H898" s="28"/>
      <c r="I898" s="28"/>
      <c r="J898" s="18" t="e">
        <f>VLOOKUP(I898,'Base de données'!$C$5:$E$46,2,FALSE)</f>
        <v>#N/A</v>
      </c>
      <c r="K898" s="44" t="str">
        <f>IF(ISNA(VLOOKUP(I898,'Base de données'!$C$5:$E$46,3,FALSE)),"Donnée automatique",VLOOKUP(I898,'Base de données'!$C$5:$E$46,3,FALSE))</f>
        <v>Donnée automatique</v>
      </c>
      <c r="L898" s="28"/>
      <c r="M898" s="53"/>
      <c r="N898" s="53" t="str">
        <f t="shared" si="28"/>
        <v>Ne pas compléter</v>
      </c>
      <c r="O898" s="28" t="str">
        <f t="shared" si="29"/>
        <v>Ne pas compléter</v>
      </c>
      <c r="P898" s="28"/>
      <c r="Q898" s="28"/>
      <c r="R898" s="28"/>
      <c r="S898" s="28"/>
      <c r="T898" s="28"/>
      <c r="U898" s="57" t="str">
        <f>IF(ISNA(VLOOKUP(I898,'Base de données'!$G$26:$H$63,2,FALSE)),"Donnée automatique",VLOOKUP(I898,'Base de données'!$G$26:$H$63,2,FALSE))</f>
        <v>Donnée automatique</v>
      </c>
    </row>
    <row r="899" spans="1:21" x14ac:dyDescent="0.2">
      <c r="A899" s="27"/>
      <c r="B899" s="46"/>
      <c r="C899" s="28"/>
      <c r="D899" s="28"/>
      <c r="E899" s="28"/>
      <c r="F899" s="28"/>
      <c r="G899" s="54"/>
      <c r="H899" s="28"/>
      <c r="I899" s="28"/>
      <c r="J899" s="18" t="e">
        <f>VLOOKUP(I899,'Base de données'!$C$5:$E$46,2,FALSE)</f>
        <v>#N/A</v>
      </c>
      <c r="K899" s="44" t="str">
        <f>IF(ISNA(VLOOKUP(I899,'Base de données'!$C$5:$E$46,3,FALSE)),"Donnée automatique",VLOOKUP(I899,'Base de données'!$C$5:$E$46,3,FALSE))</f>
        <v>Donnée automatique</v>
      </c>
      <c r="L899" s="28"/>
      <c r="M899" s="53"/>
      <c r="N899" s="53" t="str">
        <f t="shared" si="28"/>
        <v>Ne pas compléter</v>
      </c>
      <c r="O899" s="28" t="str">
        <f t="shared" si="29"/>
        <v>Ne pas compléter</v>
      </c>
      <c r="P899" s="28"/>
      <c r="Q899" s="28"/>
      <c r="R899" s="28"/>
      <c r="S899" s="28"/>
      <c r="T899" s="28"/>
      <c r="U899" s="57" t="str">
        <f>IF(ISNA(VLOOKUP(I899,'Base de données'!$G$26:$H$63,2,FALSE)),"Donnée automatique",VLOOKUP(I899,'Base de données'!$G$26:$H$63,2,FALSE))</f>
        <v>Donnée automatique</v>
      </c>
    </row>
    <row r="900" spans="1:21" x14ac:dyDescent="0.2">
      <c r="A900" s="27"/>
      <c r="B900" s="46"/>
      <c r="C900" s="28"/>
      <c r="D900" s="28"/>
      <c r="E900" s="28"/>
      <c r="F900" s="28"/>
      <c r="G900" s="54"/>
      <c r="H900" s="28"/>
      <c r="I900" s="28"/>
      <c r="J900" s="18" t="e">
        <f>VLOOKUP(I900,'Base de données'!$C$5:$E$46,2,FALSE)</f>
        <v>#N/A</v>
      </c>
      <c r="K900" s="44" t="str">
        <f>IF(ISNA(VLOOKUP(I900,'Base de données'!$C$5:$E$46,3,FALSE)),"Donnée automatique",VLOOKUP(I900,'Base de données'!$C$5:$E$46,3,FALSE))</f>
        <v>Donnée automatique</v>
      </c>
      <c r="L900" s="28"/>
      <c r="M900" s="53"/>
      <c r="N900" s="53" t="str">
        <f t="shared" si="28"/>
        <v>Ne pas compléter</v>
      </c>
      <c r="O900" s="28" t="str">
        <f t="shared" si="29"/>
        <v>Ne pas compléter</v>
      </c>
      <c r="P900" s="28"/>
      <c r="Q900" s="28"/>
      <c r="R900" s="28"/>
      <c r="S900" s="28"/>
      <c r="T900" s="28"/>
      <c r="U900" s="57" t="str">
        <f>IF(ISNA(VLOOKUP(I900,'Base de données'!$G$26:$H$63,2,FALSE)),"Donnée automatique",VLOOKUP(I900,'Base de données'!$G$26:$H$63,2,FALSE))</f>
        <v>Donnée automatique</v>
      </c>
    </row>
    <row r="901" spans="1:21" x14ac:dyDescent="0.2">
      <c r="A901" s="27"/>
      <c r="B901" s="46"/>
      <c r="C901" s="28"/>
      <c r="D901" s="28"/>
      <c r="E901" s="28"/>
      <c r="F901" s="28"/>
      <c r="G901" s="54"/>
      <c r="H901" s="28"/>
      <c r="I901" s="28"/>
      <c r="J901" s="18" t="e">
        <f>VLOOKUP(I901,'Base de données'!$C$5:$E$46,2,FALSE)</f>
        <v>#N/A</v>
      </c>
      <c r="K901" s="44" t="str">
        <f>IF(ISNA(VLOOKUP(I901,'Base de données'!$C$5:$E$46,3,FALSE)),"Donnée automatique",VLOOKUP(I901,'Base de données'!$C$5:$E$46,3,FALSE))</f>
        <v>Donnée automatique</v>
      </c>
      <c r="L901" s="28"/>
      <c r="M901" s="53"/>
      <c r="N901" s="53" t="str">
        <f t="shared" si="28"/>
        <v>Ne pas compléter</v>
      </c>
      <c r="O901" s="28" t="str">
        <f t="shared" si="29"/>
        <v>Ne pas compléter</v>
      </c>
      <c r="P901" s="28"/>
      <c r="Q901" s="28"/>
      <c r="R901" s="28"/>
      <c r="S901" s="28"/>
      <c r="T901" s="28"/>
      <c r="U901" s="57" t="str">
        <f>IF(ISNA(VLOOKUP(I901,'Base de données'!$G$26:$H$63,2,FALSE)),"Donnée automatique",VLOOKUP(I901,'Base de données'!$G$26:$H$63,2,FALSE))</f>
        <v>Donnée automatique</v>
      </c>
    </row>
    <row r="902" spans="1:21" x14ac:dyDescent="0.2">
      <c r="A902" s="27"/>
      <c r="B902" s="46"/>
      <c r="C902" s="28"/>
      <c r="D902" s="28"/>
      <c r="E902" s="28"/>
      <c r="F902" s="28"/>
      <c r="G902" s="54"/>
      <c r="H902" s="28"/>
      <c r="I902" s="28"/>
      <c r="J902" s="18" t="e">
        <f>VLOOKUP(I902,'Base de données'!$C$5:$E$46,2,FALSE)</f>
        <v>#N/A</v>
      </c>
      <c r="K902" s="44" t="str">
        <f>IF(ISNA(VLOOKUP(I902,'Base de données'!$C$5:$E$46,3,FALSE)),"Donnée automatique",VLOOKUP(I902,'Base de données'!$C$5:$E$46,3,FALSE))</f>
        <v>Donnée automatique</v>
      </c>
      <c r="L902" s="28"/>
      <c r="M902" s="53"/>
      <c r="N902" s="53" t="str">
        <f t="shared" si="28"/>
        <v>Ne pas compléter</v>
      </c>
      <c r="O902" s="28" t="str">
        <f t="shared" si="29"/>
        <v>Ne pas compléter</v>
      </c>
      <c r="P902" s="28"/>
      <c r="Q902" s="28"/>
      <c r="R902" s="28"/>
      <c r="S902" s="28"/>
      <c r="T902" s="28"/>
      <c r="U902" s="57" t="str">
        <f>IF(ISNA(VLOOKUP(I902,'Base de données'!$G$26:$H$63,2,FALSE)),"Donnée automatique",VLOOKUP(I902,'Base de données'!$G$26:$H$63,2,FALSE))</f>
        <v>Donnée automatique</v>
      </c>
    </row>
    <row r="903" spans="1:21" x14ac:dyDescent="0.2">
      <c r="A903" s="27"/>
      <c r="B903" s="46"/>
      <c r="C903" s="28"/>
      <c r="D903" s="28"/>
      <c r="E903" s="28"/>
      <c r="F903" s="28"/>
      <c r="G903" s="54"/>
      <c r="H903" s="28"/>
      <c r="I903" s="28"/>
      <c r="J903" s="18" t="e">
        <f>VLOOKUP(I903,'Base de données'!$C$5:$E$46,2,FALSE)</f>
        <v>#N/A</v>
      </c>
      <c r="K903" s="44" t="str">
        <f>IF(ISNA(VLOOKUP(I903,'Base de données'!$C$5:$E$46,3,FALSE)),"Donnée automatique",VLOOKUP(I903,'Base de données'!$C$5:$E$46,3,FALSE))</f>
        <v>Donnée automatique</v>
      </c>
      <c r="L903" s="28"/>
      <c r="M903" s="53"/>
      <c r="N903" s="53" t="str">
        <f t="shared" si="28"/>
        <v>Ne pas compléter</v>
      </c>
      <c r="O903" s="28" t="str">
        <f t="shared" si="29"/>
        <v>Ne pas compléter</v>
      </c>
      <c r="P903" s="28"/>
      <c r="Q903" s="28"/>
      <c r="R903" s="28"/>
      <c r="S903" s="28"/>
      <c r="T903" s="28"/>
      <c r="U903" s="57" t="str">
        <f>IF(ISNA(VLOOKUP(I903,'Base de données'!$G$26:$H$63,2,FALSE)),"Donnée automatique",VLOOKUP(I903,'Base de données'!$G$26:$H$63,2,FALSE))</f>
        <v>Donnée automatique</v>
      </c>
    </row>
    <row r="904" spans="1:21" x14ac:dyDescent="0.2">
      <c r="A904" s="27"/>
      <c r="B904" s="46"/>
      <c r="C904" s="28"/>
      <c r="D904" s="28"/>
      <c r="E904" s="28"/>
      <c r="F904" s="28"/>
      <c r="G904" s="54"/>
      <c r="H904" s="28"/>
      <c r="I904" s="28"/>
      <c r="J904" s="18" t="e">
        <f>VLOOKUP(I904,'Base de données'!$C$5:$E$46,2,FALSE)</f>
        <v>#N/A</v>
      </c>
      <c r="K904" s="44" t="str">
        <f>IF(ISNA(VLOOKUP(I904,'Base de données'!$C$5:$E$46,3,FALSE)),"Donnée automatique",VLOOKUP(I904,'Base de données'!$C$5:$E$46,3,FALSE))</f>
        <v>Donnée automatique</v>
      </c>
      <c r="L904" s="28"/>
      <c r="M904" s="53"/>
      <c r="N904" s="53" t="str">
        <f t="shared" si="28"/>
        <v>Ne pas compléter</v>
      </c>
      <c r="O904" s="28" t="str">
        <f t="shared" si="29"/>
        <v>Ne pas compléter</v>
      </c>
      <c r="P904" s="28"/>
      <c r="Q904" s="28"/>
      <c r="R904" s="28"/>
      <c r="S904" s="28"/>
      <c r="T904" s="28"/>
      <c r="U904" s="57" t="str">
        <f>IF(ISNA(VLOOKUP(I904,'Base de données'!$G$26:$H$63,2,FALSE)),"Donnée automatique",VLOOKUP(I904,'Base de données'!$G$26:$H$63,2,FALSE))</f>
        <v>Donnée automatique</v>
      </c>
    </row>
    <row r="905" spans="1:21" x14ac:dyDescent="0.2">
      <c r="A905" s="27"/>
      <c r="B905" s="46"/>
      <c r="C905" s="28"/>
      <c r="D905" s="28"/>
      <c r="E905" s="28"/>
      <c r="F905" s="28"/>
      <c r="G905" s="54"/>
      <c r="H905" s="28"/>
      <c r="I905" s="28"/>
      <c r="J905" s="18" t="e">
        <f>VLOOKUP(I905,'Base de données'!$C$5:$E$46,2,FALSE)</f>
        <v>#N/A</v>
      </c>
      <c r="K905" s="44" t="str">
        <f>IF(ISNA(VLOOKUP(I905,'Base de données'!$C$5:$E$46,3,FALSE)),"Donnée automatique",VLOOKUP(I905,'Base de données'!$C$5:$E$46,3,FALSE))</f>
        <v>Donnée automatique</v>
      </c>
      <c r="L905" s="28"/>
      <c r="M905" s="53"/>
      <c r="N905" s="53" t="str">
        <f t="shared" si="28"/>
        <v>Ne pas compléter</v>
      </c>
      <c r="O905" s="28" t="str">
        <f t="shared" si="29"/>
        <v>Ne pas compléter</v>
      </c>
      <c r="P905" s="28"/>
      <c r="Q905" s="28"/>
      <c r="R905" s="28"/>
      <c r="S905" s="28"/>
      <c r="T905" s="28"/>
      <c r="U905" s="57" t="str">
        <f>IF(ISNA(VLOOKUP(I905,'Base de données'!$G$26:$H$63,2,FALSE)),"Donnée automatique",VLOOKUP(I905,'Base de données'!$G$26:$H$63,2,FALSE))</f>
        <v>Donnée automatique</v>
      </c>
    </row>
    <row r="906" spans="1:21" x14ac:dyDescent="0.2">
      <c r="A906" s="27"/>
      <c r="B906" s="46"/>
      <c r="C906" s="28"/>
      <c r="D906" s="28"/>
      <c r="E906" s="28"/>
      <c r="F906" s="28"/>
      <c r="G906" s="54"/>
      <c r="H906" s="28"/>
      <c r="I906" s="28"/>
      <c r="J906" s="18" t="e">
        <f>VLOOKUP(I906,'Base de données'!$C$5:$E$46,2,FALSE)</f>
        <v>#N/A</v>
      </c>
      <c r="K906" s="44" t="str">
        <f>IF(ISNA(VLOOKUP(I906,'Base de données'!$C$5:$E$46,3,FALSE)),"Donnée automatique",VLOOKUP(I906,'Base de données'!$C$5:$E$46,3,FALSE))</f>
        <v>Donnée automatique</v>
      </c>
      <c r="L906" s="28"/>
      <c r="M906" s="53"/>
      <c r="N906" s="53" t="str">
        <f t="shared" si="28"/>
        <v>Ne pas compléter</v>
      </c>
      <c r="O906" s="28" t="str">
        <f t="shared" si="29"/>
        <v>Ne pas compléter</v>
      </c>
      <c r="P906" s="28"/>
      <c r="Q906" s="28"/>
      <c r="R906" s="28"/>
      <c r="S906" s="28"/>
      <c r="T906" s="28"/>
      <c r="U906" s="57" t="str">
        <f>IF(ISNA(VLOOKUP(I906,'Base de données'!$G$26:$H$63,2,FALSE)),"Donnée automatique",VLOOKUP(I906,'Base de données'!$G$26:$H$63,2,FALSE))</f>
        <v>Donnée automatique</v>
      </c>
    </row>
    <row r="907" spans="1:21" x14ac:dyDescent="0.2">
      <c r="A907" s="27"/>
      <c r="B907" s="46"/>
      <c r="C907" s="28"/>
      <c r="D907" s="28"/>
      <c r="E907" s="28"/>
      <c r="F907" s="28"/>
      <c r="G907" s="54"/>
      <c r="H907" s="28"/>
      <c r="I907" s="28"/>
      <c r="J907" s="18" t="e">
        <f>VLOOKUP(I907,'Base de données'!$C$5:$E$46,2,FALSE)</f>
        <v>#N/A</v>
      </c>
      <c r="K907" s="44" t="str">
        <f>IF(ISNA(VLOOKUP(I907,'Base de données'!$C$5:$E$46,3,FALSE)),"Donnée automatique",VLOOKUP(I907,'Base de données'!$C$5:$E$46,3,FALSE))</f>
        <v>Donnée automatique</v>
      </c>
      <c r="L907" s="28"/>
      <c r="M907" s="53"/>
      <c r="N907" s="53" t="str">
        <f t="shared" si="28"/>
        <v>Ne pas compléter</v>
      </c>
      <c r="O907" s="28" t="str">
        <f t="shared" si="29"/>
        <v>Ne pas compléter</v>
      </c>
      <c r="P907" s="28"/>
      <c r="Q907" s="28"/>
      <c r="R907" s="28"/>
      <c r="S907" s="28"/>
      <c r="T907" s="28"/>
      <c r="U907" s="57" t="str">
        <f>IF(ISNA(VLOOKUP(I907,'Base de données'!$G$26:$H$63,2,FALSE)),"Donnée automatique",VLOOKUP(I907,'Base de données'!$G$26:$H$63,2,FALSE))</f>
        <v>Donnée automatique</v>
      </c>
    </row>
    <row r="908" spans="1:21" x14ac:dyDescent="0.2">
      <c r="A908" s="27"/>
      <c r="B908" s="46"/>
      <c r="C908" s="28"/>
      <c r="D908" s="28"/>
      <c r="E908" s="28"/>
      <c r="F908" s="28"/>
      <c r="G908" s="54"/>
      <c r="H908" s="28"/>
      <c r="I908" s="28"/>
      <c r="J908" s="18" t="e">
        <f>VLOOKUP(I908,'Base de données'!$C$5:$E$46,2,FALSE)</f>
        <v>#N/A</v>
      </c>
      <c r="K908" s="44" t="str">
        <f>IF(ISNA(VLOOKUP(I908,'Base de données'!$C$5:$E$46,3,FALSE)),"Donnée automatique",VLOOKUP(I908,'Base de données'!$C$5:$E$46,3,FALSE))</f>
        <v>Donnée automatique</v>
      </c>
      <c r="L908" s="28"/>
      <c r="M908" s="53"/>
      <c r="N908" s="53" t="str">
        <f t="shared" si="28"/>
        <v>Ne pas compléter</v>
      </c>
      <c r="O908" s="28" t="str">
        <f t="shared" si="29"/>
        <v>Ne pas compléter</v>
      </c>
      <c r="P908" s="28"/>
      <c r="Q908" s="28"/>
      <c r="R908" s="28"/>
      <c r="S908" s="28"/>
      <c r="T908" s="28"/>
      <c r="U908" s="57" t="str">
        <f>IF(ISNA(VLOOKUP(I908,'Base de données'!$G$26:$H$63,2,FALSE)),"Donnée automatique",VLOOKUP(I908,'Base de données'!$G$26:$H$63,2,FALSE))</f>
        <v>Donnée automatique</v>
      </c>
    </row>
    <row r="909" spans="1:21" x14ac:dyDescent="0.2">
      <c r="A909" s="27"/>
      <c r="B909" s="46"/>
      <c r="C909" s="28"/>
      <c r="D909" s="28"/>
      <c r="E909" s="28"/>
      <c r="F909" s="28"/>
      <c r="G909" s="54"/>
      <c r="H909" s="28"/>
      <c r="I909" s="28"/>
      <c r="J909" s="18" t="e">
        <f>VLOOKUP(I909,'Base de données'!$C$5:$E$46,2,FALSE)</f>
        <v>#N/A</v>
      </c>
      <c r="K909" s="44" t="str">
        <f>IF(ISNA(VLOOKUP(I909,'Base de données'!$C$5:$E$46,3,FALSE)),"Donnée automatique",VLOOKUP(I909,'Base de données'!$C$5:$E$46,3,FALSE))</f>
        <v>Donnée automatique</v>
      </c>
      <c r="L909" s="28"/>
      <c r="M909" s="53"/>
      <c r="N909" s="53" t="str">
        <f t="shared" si="28"/>
        <v>Ne pas compléter</v>
      </c>
      <c r="O909" s="28" t="str">
        <f t="shared" si="29"/>
        <v>Ne pas compléter</v>
      </c>
      <c r="P909" s="28"/>
      <c r="Q909" s="28"/>
      <c r="R909" s="28"/>
      <c r="S909" s="28"/>
      <c r="T909" s="28"/>
      <c r="U909" s="57" t="str">
        <f>IF(ISNA(VLOOKUP(I909,'Base de données'!$G$26:$H$63,2,FALSE)),"Donnée automatique",VLOOKUP(I909,'Base de données'!$G$26:$H$63,2,FALSE))</f>
        <v>Donnée automatique</v>
      </c>
    </row>
    <row r="910" spans="1:21" x14ac:dyDescent="0.2">
      <c r="A910" s="27"/>
      <c r="B910" s="46"/>
      <c r="C910" s="28"/>
      <c r="D910" s="28"/>
      <c r="E910" s="28"/>
      <c r="F910" s="28"/>
      <c r="G910" s="54"/>
      <c r="H910" s="28"/>
      <c r="I910" s="28"/>
      <c r="J910" s="18" t="e">
        <f>VLOOKUP(I910,'Base de données'!$C$5:$E$46,2,FALSE)</f>
        <v>#N/A</v>
      </c>
      <c r="K910" s="44" t="str">
        <f>IF(ISNA(VLOOKUP(I910,'Base de données'!$C$5:$E$46,3,FALSE)),"Donnée automatique",VLOOKUP(I910,'Base de données'!$C$5:$E$46,3,FALSE))</f>
        <v>Donnée automatique</v>
      </c>
      <c r="L910" s="28"/>
      <c r="M910" s="53"/>
      <c r="N910" s="53" t="str">
        <f t="shared" si="28"/>
        <v>Ne pas compléter</v>
      </c>
      <c r="O910" s="28" t="str">
        <f t="shared" si="29"/>
        <v>Ne pas compléter</v>
      </c>
      <c r="P910" s="28"/>
      <c r="Q910" s="28"/>
      <c r="R910" s="28"/>
      <c r="S910" s="28"/>
      <c r="T910" s="28"/>
      <c r="U910" s="57" t="str">
        <f>IF(ISNA(VLOOKUP(I910,'Base de données'!$G$26:$H$63,2,FALSE)),"Donnée automatique",VLOOKUP(I910,'Base de données'!$G$26:$H$63,2,FALSE))</f>
        <v>Donnée automatique</v>
      </c>
    </row>
    <row r="911" spans="1:21" x14ac:dyDescent="0.2">
      <c r="A911" s="27"/>
      <c r="B911" s="46"/>
      <c r="C911" s="28"/>
      <c r="D911" s="28"/>
      <c r="E911" s="28"/>
      <c r="F911" s="28"/>
      <c r="G911" s="54"/>
      <c r="H911" s="28"/>
      <c r="I911" s="28"/>
      <c r="J911" s="18" t="e">
        <f>VLOOKUP(I911,'Base de données'!$C$5:$E$46,2,FALSE)</f>
        <v>#N/A</v>
      </c>
      <c r="K911" s="44" t="str">
        <f>IF(ISNA(VLOOKUP(I911,'Base de données'!$C$5:$E$46,3,FALSE)),"Donnée automatique",VLOOKUP(I911,'Base de données'!$C$5:$E$46,3,FALSE))</f>
        <v>Donnée automatique</v>
      </c>
      <c r="L911" s="28"/>
      <c r="M911" s="53"/>
      <c r="N911" s="53" t="str">
        <f t="shared" si="28"/>
        <v>Ne pas compléter</v>
      </c>
      <c r="O911" s="28" t="str">
        <f t="shared" si="29"/>
        <v>Ne pas compléter</v>
      </c>
      <c r="P911" s="28"/>
      <c r="Q911" s="28"/>
      <c r="R911" s="28"/>
      <c r="S911" s="28"/>
      <c r="T911" s="28"/>
      <c r="U911" s="57" t="str">
        <f>IF(ISNA(VLOOKUP(I911,'Base de données'!$G$26:$H$63,2,FALSE)),"Donnée automatique",VLOOKUP(I911,'Base de données'!$G$26:$H$63,2,FALSE))</f>
        <v>Donnée automatique</v>
      </c>
    </row>
    <row r="912" spans="1:21" x14ac:dyDescent="0.2">
      <c r="A912" s="27"/>
      <c r="B912" s="46"/>
      <c r="C912" s="28"/>
      <c r="D912" s="28"/>
      <c r="E912" s="28"/>
      <c r="F912" s="28"/>
      <c r="G912" s="54"/>
      <c r="H912" s="28"/>
      <c r="I912" s="28"/>
      <c r="J912" s="18" t="e">
        <f>VLOOKUP(I912,'Base de données'!$C$5:$E$46,2,FALSE)</f>
        <v>#N/A</v>
      </c>
      <c r="K912" s="44" t="str">
        <f>IF(ISNA(VLOOKUP(I912,'Base de données'!$C$5:$E$46,3,FALSE)),"Donnée automatique",VLOOKUP(I912,'Base de données'!$C$5:$E$46,3,FALSE))</f>
        <v>Donnée automatique</v>
      </c>
      <c r="L912" s="28"/>
      <c r="M912" s="53"/>
      <c r="N912" s="53" t="str">
        <f t="shared" si="28"/>
        <v>Ne pas compléter</v>
      </c>
      <c r="O912" s="28" t="str">
        <f t="shared" si="29"/>
        <v>Ne pas compléter</v>
      </c>
      <c r="P912" s="28"/>
      <c r="Q912" s="28"/>
      <c r="R912" s="28"/>
      <c r="S912" s="28"/>
      <c r="T912" s="28"/>
      <c r="U912" s="57" t="str">
        <f>IF(ISNA(VLOOKUP(I912,'Base de données'!$G$26:$H$63,2,FALSE)),"Donnée automatique",VLOOKUP(I912,'Base de données'!$G$26:$H$63,2,FALSE))</f>
        <v>Donnée automatique</v>
      </c>
    </row>
    <row r="913" spans="1:21" x14ac:dyDescent="0.2">
      <c r="A913" s="27"/>
      <c r="B913" s="46"/>
      <c r="C913" s="28"/>
      <c r="D913" s="28"/>
      <c r="E913" s="28"/>
      <c r="F913" s="28"/>
      <c r="G913" s="54"/>
      <c r="H913" s="28"/>
      <c r="I913" s="28"/>
      <c r="J913" s="18" t="e">
        <f>VLOOKUP(I913,'Base de données'!$C$5:$E$46,2,FALSE)</f>
        <v>#N/A</v>
      </c>
      <c r="K913" s="44" t="str">
        <f>IF(ISNA(VLOOKUP(I913,'Base de données'!$C$5:$E$46,3,FALSE)),"Donnée automatique",VLOOKUP(I913,'Base de données'!$C$5:$E$46,3,FALSE))</f>
        <v>Donnée automatique</v>
      </c>
      <c r="L913" s="28"/>
      <c r="M913" s="53"/>
      <c r="N913" s="53" t="str">
        <f t="shared" si="28"/>
        <v>Ne pas compléter</v>
      </c>
      <c r="O913" s="28" t="str">
        <f t="shared" si="29"/>
        <v>Ne pas compléter</v>
      </c>
      <c r="P913" s="28"/>
      <c r="Q913" s="28"/>
      <c r="R913" s="28"/>
      <c r="S913" s="28"/>
      <c r="T913" s="28"/>
      <c r="U913" s="57" t="str">
        <f>IF(ISNA(VLOOKUP(I913,'Base de données'!$G$26:$H$63,2,FALSE)),"Donnée automatique",VLOOKUP(I913,'Base de données'!$G$26:$H$63,2,FALSE))</f>
        <v>Donnée automatique</v>
      </c>
    </row>
    <row r="914" spans="1:21" x14ac:dyDescent="0.2">
      <c r="A914" s="27"/>
      <c r="B914" s="46"/>
      <c r="C914" s="28"/>
      <c r="D914" s="28"/>
      <c r="E914" s="28"/>
      <c r="F914" s="28"/>
      <c r="G914" s="54"/>
      <c r="H914" s="28"/>
      <c r="I914" s="28"/>
      <c r="J914" s="18" t="e">
        <f>VLOOKUP(I914,'Base de données'!$C$5:$E$46,2,FALSE)</f>
        <v>#N/A</v>
      </c>
      <c r="K914" s="44" t="str">
        <f>IF(ISNA(VLOOKUP(I914,'Base de données'!$C$5:$E$46,3,FALSE)),"Donnée automatique",VLOOKUP(I914,'Base de données'!$C$5:$E$46,3,FALSE))</f>
        <v>Donnée automatique</v>
      </c>
      <c r="L914" s="28"/>
      <c r="M914" s="53"/>
      <c r="N914" s="53" t="str">
        <f t="shared" si="28"/>
        <v>Ne pas compléter</v>
      </c>
      <c r="O914" s="28" t="str">
        <f t="shared" si="29"/>
        <v>Ne pas compléter</v>
      </c>
      <c r="P914" s="28"/>
      <c r="Q914" s="28"/>
      <c r="R914" s="28"/>
      <c r="S914" s="28"/>
      <c r="T914" s="28"/>
      <c r="U914" s="57" t="str">
        <f>IF(ISNA(VLOOKUP(I914,'Base de données'!$G$26:$H$63,2,FALSE)),"Donnée automatique",VLOOKUP(I914,'Base de données'!$G$26:$H$63,2,FALSE))</f>
        <v>Donnée automatique</v>
      </c>
    </row>
    <row r="915" spans="1:21" x14ac:dyDescent="0.2">
      <c r="A915" s="27"/>
      <c r="B915" s="46"/>
      <c r="C915" s="28"/>
      <c r="D915" s="28"/>
      <c r="E915" s="28"/>
      <c r="F915" s="28"/>
      <c r="G915" s="54"/>
      <c r="H915" s="28"/>
      <c r="I915" s="28"/>
      <c r="J915" s="18" t="e">
        <f>VLOOKUP(I915,'Base de données'!$C$5:$E$46,2,FALSE)</f>
        <v>#N/A</v>
      </c>
      <c r="K915" s="44" t="str">
        <f>IF(ISNA(VLOOKUP(I915,'Base de données'!$C$5:$E$46,3,FALSE)),"Donnée automatique",VLOOKUP(I915,'Base de données'!$C$5:$E$46,3,FALSE))</f>
        <v>Donnée automatique</v>
      </c>
      <c r="L915" s="28"/>
      <c r="M915" s="53"/>
      <c r="N915" s="53" t="str">
        <f t="shared" ref="N915:N978" si="30">IF(F915&lt;&gt;0,"A compléter","Ne pas compléter")</f>
        <v>Ne pas compléter</v>
      </c>
      <c r="O915" s="28" t="str">
        <f t="shared" ref="O915:O978" si="31">IF(OR(I915=565,I915=566,I915=584,I915=587,I915=590,I915=591,I915=592),"Compléter si applicable","Ne pas compléter")</f>
        <v>Ne pas compléter</v>
      </c>
      <c r="P915" s="28"/>
      <c r="Q915" s="28"/>
      <c r="R915" s="28"/>
      <c r="S915" s="28"/>
      <c r="T915" s="28"/>
      <c r="U915" s="57" t="str">
        <f>IF(ISNA(VLOOKUP(I915,'Base de données'!$G$26:$H$63,2,FALSE)),"Donnée automatique",VLOOKUP(I915,'Base de données'!$G$26:$H$63,2,FALSE))</f>
        <v>Donnée automatique</v>
      </c>
    </row>
    <row r="916" spans="1:21" x14ac:dyDescent="0.2">
      <c r="A916" s="27"/>
      <c r="B916" s="46"/>
      <c r="C916" s="28"/>
      <c r="D916" s="28"/>
      <c r="E916" s="28"/>
      <c r="F916" s="28"/>
      <c r="G916" s="54"/>
      <c r="H916" s="28"/>
      <c r="I916" s="28"/>
      <c r="J916" s="18" t="e">
        <f>VLOOKUP(I916,'Base de données'!$C$5:$E$46,2,FALSE)</f>
        <v>#N/A</v>
      </c>
      <c r="K916" s="44" t="str">
        <f>IF(ISNA(VLOOKUP(I916,'Base de données'!$C$5:$E$46,3,FALSE)),"Donnée automatique",VLOOKUP(I916,'Base de données'!$C$5:$E$46,3,FALSE))</f>
        <v>Donnée automatique</v>
      </c>
      <c r="L916" s="28"/>
      <c r="M916" s="53"/>
      <c r="N916" s="53" t="str">
        <f t="shared" si="30"/>
        <v>Ne pas compléter</v>
      </c>
      <c r="O916" s="28" t="str">
        <f t="shared" si="31"/>
        <v>Ne pas compléter</v>
      </c>
      <c r="P916" s="28"/>
      <c r="Q916" s="28"/>
      <c r="R916" s="28"/>
      <c r="S916" s="28"/>
      <c r="T916" s="28"/>
      <c r="U916" s="57" t="str">
        <f>IF(ISNA(VLOOKUP(I916,'Base de données'!$G$26:$H$63,2,FALSE)),"Donnée automatique",VLOOKUP(I916,'Base de données'!$G$26:$H$63,2,FALSE))</f>
        <v>Donnée automatique</v>
      </c>
    </row>
    <row r="917" spans="1:21" x14ac:dyDescent="0.2">
      <c r="A917" s="27"/>
      <c r="B917" s="46"/>
      <c r="C917" s="28"/>
      <c r="D917" s="28"/>
      <c r="E917" s="28"/>
      <c r="F917" s="28"/>
      <c r="G917" s="54"/>
      <c r="H917" s="28"/>
      <c r="I917" s="28"/>
      <c r="J917" s="18" t="e">
        <f>VLOOKUP(I917,'Base de données'!$C$5:$E$46,2,FALSE)</f>
        <v>#N/A</v>
      </c>
      <c r="K917" s="44" t="str">
        <f>IF(ISNA(VLOOKUP(I917,'Base de données'!$C$5:$E$46,3,FALSE)),"Donnée automatique",VLOOKUP(I917,'Base de données'!$C$5:$E$46,3,FALSE))</f>
        <v>Donnée automatique</v>
      </c>
      <c r="L917" s="28"/>
      <c r="M917" s="53"/>
      <c r="N917" s="53" t="str">
        <f t="shared" si="30"/>
        <v>Ne pas compléter</v>
      </c>
      <c r="O917" s="28" t="str">
        <f t="shared" si="31"/>
        <v>Ne pas compléter</v>
      </c>
      <c r="P917" s="28"/>
      <c r="Q917" s="28"/>
      <c r="R917" s="28"/>
      <c r="S917" s="28"/>
      <c r="T917" s="28"/>
      <c r="U917" s="57" t="str">
        <f>IF(ISNA(VLOOKUP(I917,'Base de données'!$G$26:$H$63,2,FALSE)),"Donnée automatique",VLOOKUP(I917,'Base de données'!$G$26:$H$63,2,FALSE))</f>
        <v>Donnée automatique</v>
      </c>
    </row>
    <row r="918" spans="1:21" x14ac:dyDescent="0.2">
      <c r="A918" s="27"/>
      <c r="B918" s="46"/>
      <c r="C918" s="28"/>
      <c r="D918" s="28"/>
      <c r="E918" s="28"/>
      <c r="F918" s="28"/>
      <c r="G918" s="54"/>
      <c r="H918" s="28"/>
      <c r="I918" s="28"/>
      <c r="J918" s="18" t="e">
        <f>VLOOKUP(I918,'Base de données'!$C$5:$E$46,2,FALSE)</f>
        <v>#N/A</v>
      </c>
      <c r="K918" s="44" t="str">
        <f>IF(ISNA(VLOOKUP(I918,'Base de données'!$C$5:$E$46,3,FALSE)),"Donnée automatique",VLOOKUP(I918,'Base de données'!$C$5:$E$46,3,FALSE))</f>
        <v>Donnée automatique</v>
      </c>
      <c r="L918" s="28"/>
      <c r="M918" s="53"/>
      <c r="N918" s="53" t="str">
        <f t="shared" si="30"/>
        <v>Ne pas compléter</v>
      </c>
      <c r="O918" s="28" t="str">
        <f t="shared" si="31"/>
        <v>Ne pas compléter</v>
      </c>
      <c r="P918" s="28"/>
      <c r="Q918" s="28"/>
      <c r="R918" s="28"/>
      <c r="S918" s="28"/>
      <c r="T918" s="28"/>
      <c r="U918" s="57" t="str">
        <f>IF(ISNA(VLOOKUP(I918,'Base de données'!$G$26:$H$63,2,FALSE)),"Donnée automatique",VLOOKUP(I918,'Base de données'!$G$26:$H$63,2,FALSE))</f>
        <v>Donnée automatique</v>
      </c>
    </row>
    <row r="919" spans="1:21" x14ac:dyDescent="0.2">
      <c r="A919" s="27"/>
      <c r="B919" s="46"/>
      <c r="C919" s="28"/>
      <c r="D919" s="28"/>
      <c r="E919" s="28"/>
      <c r="F919" s="28"/>
      <c r="G919" s="54"/>
      <c r="H919" s="28"/>
      <c r="I919" s="28"/>
      <c r="J919" s="18" t="e">
        <f>VLOOKUP(I919,'Base de données'!$C$5:$E$46,2,FALSE)</f>
        <v>#N/A</v>
      </c>
      <c r="K919" s="44" t="str">
        <f>IF(ISNA(VLOOKUP(I919,'Base de données'!$C$5:$E$46,3,FALSE)),"Donnée automatique",VLOOKUP(I919,'Base de données'!$C$5:$E$46,3,FALSE))</f>
        <v>Donnée automatique</v>
      </c>
      <c r="L919" s="28"/>
      <c r="M919" s="53"/>
      <c r="N919" s="53" t="str">
        <f t="shared" si="30"/>
        <v>Ne pas compléter</v>
      </c>
      <c r="O919" s="28" t="str">
        <f t="shared" si="31"/>
        <v>Ne pas compléter</v>
      </c>
      <c r="P919" s="28"/>
      <c r="Q919" s="28"/>
      <c r="R919" s="28"/>
      <c r="S919" s="28"/>
      <c r="T919" s="28"/>
      <c r="U919" s="57" t="str">
        <f>IF(ISNA(VLOOKUP(I919,'Base de données'!$G$26:$H$63,2,FALSE)),"Donnée automatique",VLOOKUP(I919,'Base de données'!$G$26:$H$63,2,FALSE))</f>
        <v>Donnée automatique</v>
      </c>
    </row>
    <row r="920" spans="1:21" x14ac:dyDescent="0.2">
      <c r="A920" s="27"/>
      <c r="B920" s="46"/>
      <c r="C920" s="28"/>
      <c r="D920" s="28"/>
      <c r="E920" s="28"/>
      <c r="F920" s="28"/>
      <c r="G920" s="54"/>
      <c r="H920" s="28"/>
      <c r="I920" s="28"/>
      <c r="J920" s="18" t="e">
        <f>VLOOKUP(I920,'Base de données'!$C$5:$E$46,2,FALSE)</f>
        <v>#N/A</v>
      </c>
      <c r="K920" s="44" t="str">
        <f>IF(ISNA(VLOOKUP(I920,'Base de données'!$C$5:$E$46,3,FALSE)),"Donnée automatique",VLOOKUP(I920,'Base de données'!$C$5:$E$46,3,FALSE))</f>
        <v>Donnée automatique</v>
      </c>
      <c r="L920" s="28"/>
      <c r="M920" s="53"/>
      <c r="N920" s="53" t="str">
        <f t="shared" si="30"/>
        <v>Ne pas compléter</v>
      </c>
      <c r="O920" s="28" t="str">
        <f t="shared" si="31"/>
        <v>Ne pas compléter</v>
      </c>
      <c r="P920" s="28"/>
      <c r="Q920" s="28"/>
      <c r="R920" s="28"/>
      <c r="S920" s="28"/>
      <c r="T920" s="28"/>
      <c r="U920" s="57" t="str">
        <f>IF(ISNA(VLOOKUP(I920,'Base de données'!$G$26:$H$63,2,FALSE)),"Donnée automatique",VLOOKUP(I920,'Base de données'!$G$26:$H$63,2,FALSE))</f>
        <v>Donnée automatique</v>
      </c>
    </row>
    <row r="921" spans="1:21" x14ac:dyDescent="0.2">
      <c r="A921" s="27"/>
      <c r="B921" s="46"/>
      <c r="C921" s="28"/>
      <c r="D921" s="28"/>
      <c r="E921" s="28"/>
      <c r="F921" s="28"/>
      <c r="G921" s="54"/>
      <c r="H921" s="28"/>
      <c r="I921" s="28"/>
      <c r="J921" s="18" t="e">
        <f>VLOOKUP(I921,'Base de données'!$C$5:$E$46,2,FALSE)</f>
        <v>#N/A</v>
      </c>
      <c r="K921" s="44" t="str">
        <f>IF(ISNA(VLOOKUP(I921,'Base de données'!$C$5:$E$46,3,FALSE)),"Donnée automatique",VLOOKUP(I921,'Base de données'!$C$5:$E$46,3,FALSE))</f>
        <v>Donnée automatique</v>
      </c>
      <c r="L921" s="28"/>
      <c r="M921" s="53"/>
      <c r="N921" s="53" t="str">
        <f t="shared" si="30"/>
        <v>Ne pas compléter</v>
      </c>
      <c r="O921" s="28" t="str">
        <f t="shared" si="31"/>
        <v>Ne pas compléter</v>
      </c>
      <c r="P921" s="28"/>
      <c r="Q921" s="28"/>
      <c r="R921" s="28"/>
      <c r="S921" s="28"/>
      <c r="T921" s="28"/>
      <c r="U921" s="57" t="str">
        <f>IF(ISNA(VLOOKUP(I921,'Base de données'!$G$26:$H$63,2,FALSE)),"Donnée automatique",VLOOKUP(I921,'Base de données'!$G$26:$H$63,2,FALSE))</f>
        <v>Donnée automatique</v>
      </c>
    </row>
    <row r="922" spans="1:21" x14ac:dyDescent="0.2">
      <c r="A922" s="27"/>
      <c r="B922" s="46"/>
      <c r="C922" s="28"/>
      <c r="D922" s="28"/>
      <c r="E922" s="28"/>
      <c r="F922" s="28"/>
      <c r="G922" s="54"/>
      <c r="H922" s="28"/>
      <c r="I922" s="28"/>
      <c r="J922" s="18" t="e">
        <f>VLOOKUP(I922,'Base de données'!$C$5:$E$46,2,FALSE)</f>
        <v>#N/A</v>
      </c>
      <c r="K922" s="44" t="str">
        <f>IF(ISNA(VLOOKUP(I922,'Base de données'!$C$5:$E$46,3,FALSE)),"Donnée automatique",VLOOKUP(I922,'Base de données'!$C$5:$E$46,3,FALSE))</f>
        <v>Donnée automatique</v>
      </c>
      <c r="L922" s="28"/>
      <c r="M922" s="53"/>
      <c r="N922" s="53" t="str">
        <f t="shared" si="30"/>
        <v>Ne pas compléter</v>
      </c>
      <c r="O922" s="28" t="str">
        <f t="shared" si="31"/>
        <v>Ne pas compléter</v>
      </c>
      <c r="P922" s="28"/>
      <c r="Q922" s="28"/>
      <c r="R922" s="28"/>
      <c r="S922" s="28"/>
      <c r="T922" s="28"/>
      <c r="U922" s="57" t="str">
        <f>IF(ISNA(VLOOKUP(I922,'Base de données'!$G$26:$H$63,2,FALSE)),"Donnée automatique",VLOOKUP(I922,'Base de données'!$G$26:$H$63,2,FALSE))</f>
        <v>Donnée automatique</v>
      </c>
    </row>
    <row r="923" spans="1:21" x14ac:dyDescent="0.2">
      <c r="A923" s="27"/>
      <c r="B923" s="46"/>
      <c r="C923" s="28"/>
      <c r="D923" s="28"/>
      <c r="E923" s="28"/>
      <c r="F923" s="28"/>
      <c r="G923" s="54"/>
      <c r="H923" s="28"/>
      <c r="I923" s="28"/>
      <c r="J923" s="18" t="e">
        <f>VLOOKUP(I923,'Base de données'!$C$5:$E$46,2,FALSE)</f>
        <v>#N/A</v>
      </c>
      <c r="K923" s="44" t="str">
        <f>IF(ISNA(VLOOKUP(I923,'Base de données'!$C$5:$E$46,3,FALSE)),"Donnée automatique",VLOOKUP(I923,'Base de données'!$C$5:$E$46,3,FALSE))</f>
        <v>Donnée automatique</v>
      </c>
      <c r="L923" s="28"/>
      <c r="M923" s="53"/>
      <c r="N923" s="53" t="str">
        <f t="shared" si="30"/>
        <v>Ne pas compléter</v>
      </c>
      <c r="O923" s="28" t="str">
        <f t="shared" si="31"/>
        <v>Ne pas compléter</v>
      </c>
      <c r="P923" s="28"/>
      <c r="Q923" s="28"/>
      <c r="R923" s="28"/>
      <c r="S923" s="28"/>
      <c r="T923" s="28"/>
      <c r="U923" s="57" t="str">
        <f>IF(ISNA(VLOOKUP(I923,'Base de données'!$G$26:$H$63,2,FALSE)),"Donnée automatique",VLOOKUP(I923,'Base de données'!$G$26:$H$63,2,FALSE))</f>
        <v>Donnée automatique</v>
      </c>
    </row>
    <row r="924" spans="1:21" x14ac:dyDescent="0.2">
      <c r="A924" s="27"/>
      <c r="B924" s="46"/>
      <c r="C924" s="28"/>
      <c r="D924" s="28"/>
      <c r="E924" s="28"/>
      <c r="F924" s="28"/>
      <c r="G924" s="54"/>
      <c r="H924" s="28"/>
      <c r="I924" s="28"/>
      <c r="J924" s="18" t="e">
        <f>VLOOKUP(I924,'Base de données'!$C$5:$E$46,2,FALSE)</f>
        <v>#N/A</v>
      </c>
      <c r="K924" s="44" t="str">
        <f>IF(ISNA(VLOOKUP(I924,'Base de données'!$C$5:$E$46,3,FALSE)),"Donnée automatique",VLOOKUP(I924,'Base de données'!$C$5:$E$46,3,FALSE))</f>
        <v>Donnée automatique</v>
      </c>
      <c r="L924" s="28"/>
      <c r="M924" s="53"/>
      <c r="N924" s="53" t="str">
        <f t="shared" si="30"/>
        <v>Ne pas compléter</v>
      </c>
      <c r="O924" s="28" t="str">
        <f t="shared" si="31"/>
        <v>Ne pas compléter</v>
      </c>
      <c r="P924" s="28"/>
      <c r="Q924" s="28"/>
      <c r="R924" s="28"/>
      <c r="S924" s="28"/>
      <c r="T924" s="28"/>
      <c r="U924" s="57" t="str">
        <f>IF(ISNA(VLOOKUP(I924,'Base de données'!$G$26:$H$63,2,FALSE)),"Donnée automatique",VLOOKUP(I924,'Base de données'!$G$26:$H$63,2,FALSE))</f>
        <v>Donnée automatique</v>
      </c>
    </row>
    <row r="925" spans="1:21" x14ac:dyDescent="0.2">
      <c r="A925" s="27"/>
      <c r="B925" s="46"/>
      <c r="C925" s="28"/>
      <c r="D925" s="28"/>
      <c r="E925" s="28"/>
      <c r="F925" s="28"/>
      <c r="G925" s="54"/>
      <c r="H925" s="28"/>
      <c r="I925" s="28"/>
      <c r="J925" s="18" t="e">
        <f>VLOOKUP(I925,'Base de données'!$C$5:$E$46,2,FALSE)</f>
        <v>#N/A</v>
      </c>
      <c r="K925" s="44" t="str">
        <f>IF(ISNA(VLOOKUP(I925,'Base de données'!$C$5:$E$46,3,FALSE)),"Donnée automatique",VLOOKUP(I925,'Base de données'!$C$5:$E$46,3,FALSE))</f>
        <v>Donnée automatique</v>
      </c>
      <c r="L925" s="28"/>
      <c r="M925" s="53"/>
      <c r="N925" s="53" t="str">
        <f t="shared" si="30"/>
        <v>Ne pas compléter</v>
      </c>
      <c r="O925" s="28" t="str">
        <f t="shared" si="31"/>
        <v>Ne pas compléter</v>
      </c>
      <c r="P925" s="28"/>
      <c r="Q925" s="28"/>
      <c r="R925" s="28"/>
      <c r="S925" s="28"/>
      <c r="T925" s="28"/>
      <c r="U925" s="57" t="str">
        <f>IF(ISNA(VLOOKUP(I925,'Base de données'!$G$26:$H$63,2,FALSE)),"Donnée automatique",VLOOKUP(I925,'Base de données'!$G$26:$H$63,2,FALSE))</f>
        <v>Donnée automatique</v>
      </c>
    </row>
    <row r="926" spans="1:21" x14ac:dyDescent="0.2">
      <c r="A926" s="27"/>
      <c r="B926" s="46"/>
      <c r="C926" s="28"/>
      <c r="D926" s="28"/>
      <c r="E926" s="28"/>
      <c r="F926" s="28"/>
      <c r="G926" s="54"/>
      <c r="H926" s="28"/>
      <c r="I926" s="28"/>
      <c r="J926" s="18" t="e">
        <f>VLOOKUP(I926,'Base de données'!$C$5:$E$46,2,FALSE)</f>
        <v>#N/A</v>
      </c>
      <c r="K926" s="44" t="str">
        <f>IF(ISNA(VLOOKUP(I926,'Base de données'!$C$5:$E$46,3,FALSE)),"Donnée automatique",VLOOKUP(I926,'Base de données'!$C$5:$E$46,3,FALSE))</f>
        <v>Donnée automatique</v>
      </c>
      <c r="L926" s="28"/>
      <c r="M926" s="53"/>
      <c r="N926" s="53" t="str">
        <f t="shared" si="30"/>
        <v>Ne pas compléter</v>
      </c>
      <c r="O926" s="28" t="str">
        <f t="shared" si="31"/>
        <v>Ne pas compléter</v>
      </c>
      <c r="P926" s="28"/>
      <c r="Q926" s="28"/>
      <c r="R926" s="28"/>
      <c r="S926" s="28"/>
      <c r="T926" s="28"/>
      <c r="U926" s="57" t="str">
        <f>IF(ISNA(VLOOKUP(I926,'Base de données'!$G$26:$H$63,2,FALSE)),"Donnée automatique",VLOOKUP(I926,'Base de données'!$G$26:$H$63,2,FALSE))</f>
        <v>Donnée automatique</v>
      </c>
    </row>
    <row r="927" spans="1:21" x14ac:dyDescent="0.2">
      <c r="A927" s="27"/>
      <c r="B927" s="46"/>
      <c r="C927" s="28"/>
      <c r="D927" s="28"/>
      <c r="E927" s="28"/>
      <c r="F927" s="28"/>
      <c r="G927" s="54"/>
      <c r="H927" s="28"/>
      <c r="I927" s="28"/>
      <c r="J927" s="18" t="e">
        <f>VLOOKUP(I927,'Base de données'!$C$5:$E$46,2,FALSE)</f>
        <v>#N/A</v>
      </c>
      <c r="K927" s="44" t="str">
        <f>IF(ISNA(VLOOKUP(I927,'Base de données'!$C$5:$E$46,3,FALSE)),"Donnée automatique",VLOOKUP(I927,'Base de données'!$C$5:$E$46,3,FALSE))</f>
        <v>Donnée automatique</v>
      </c>
      <c r="L927" s="28"/>
      <c r="M927" s="53"/>
      <c r="N927" s="53" t="str">
        <f t="shared" si="30"/>
        <v>Ne pas compléter</v>
      </c>
      <c r="O927" s="28" t="str">
        <f t="shared" si="31"/>
        <v>Ne pas compléter</v>
      </c>
      <c r="P927" s="28"/>
      <c r="Q927" s="28"/>
      <c r="R927" s="28"/>
      <c r="S927" s="28"/>
      <c r="T927" s="28"/>
      <c r="U927" s="57" t="str">
        <f>IF(ISNA(VLOOKUP(I927,'Base de données'!$G$26:$H$63,2,FALSE)),"Donnée automatique",VLOOKUP(I927,'Base de données'!$G$26:$H$63,2,FALSE))</f>
        <v>Donnée automatique</v>
      </c>
    </row>
    <row r="928" spans="1:21" x14ac:dyDescent="0.2">
      <c r="A928" s="27"/>
      <c r="B928" s="46"/>
      <c r="C928" s="28"/>
      <c r="D928" s="28"/>
      <c r="E928" s="28"/>
      <c r="F928" s="28"/>
      <c r="G928" s="54"/>
      <c r="H928" s="28"/>
      <c r="I928" s="28"/>
      <c r="J928" s="18" t="e">
        <f>VLOOKUP(I928,'Base de données'!$C$5:$E$46,2,FALSE)</f>
        <v>#N/A</v>
      </c>
      <c r="K928" s="44" t="str">
        <f>IF(ISNA(VLOOKUP(I928,'Base de données'!$C$5:$E$46,3,FALSE)),"Donnée automatique",VLOOKUP(I928,'Base de données'!$C$5:$E$46,3,FALSE))</f>
        <v>Donnée automatique</v>
      </c>
      <c r="L928" s="28"/>
      <c r="M928" s="53"/>
      <c r="N928" s="53" t="str">
        <f t="shared" si="30"/>
        <v>Ne pas compléter</v>
      </c>
      <c r="O928" s="28" t="str">
        <f t="shared" si="31"/>
        <v>Ne pas compléter</v>
      </c>
      <c r="P928" s="28"/>
      <c r="Q928" s="28"/>
      <c r="R928" s="28"/>
      <c r="S928" s="28"/>
      <c r="T928" s="28"/>
      <c r="U928" s="57" t="str">
        <f>IF(ISNA(VLOOKUP(I928,'Base de données'!$G$26:$H$63,2,FALSE)),"Donnée automatique",VLOOKUP(I928,'Base de données'!$G$26:$H$63,2,FALSE))</f>
        <v>Donnée automatique</v>
      </c>
    </row>
    <row r="929" spans="1:21" x14ac:dyDescent="0.2">
      <c r="A929" s="27"/>
      <c r="B929" s="46"/>
      <c r="C929" s="28"/>
      <c r="D929" s="28"/>
      <c r="E929" s="28"/>
      <c r="F929" s="28"/>
      <c r="G929" s="54"/>
      <c r="H929" s="28"/>
      <c r="I929" s="28"/>
      <c r="J929" s="18" t="e">
        <f>VLOOKUP(I929,'Base de données'!$C$5:$E$46,2,FALSE)</f>
        <v>#N/A</v>
      </c>
      <c r="K929" s="44" t="str">
        <f>IF(ISNA(VLOOKUP(I929,'Base de données'!$C$5:$E$46,3,FALSE)),"Donnée automatique",VLOOKUP(I929,'Base de données'!$C$5:$E$46,3,FALSE))</f>
        <v>Donnée automatique</v>
      </c>
      <c r="L929" s="28"/>
      <c r="M929" s="53"/>
      <c r="N929" s="53" t="str">
        <f t="shared" si="30"/>
        <v>Ne pas compléter</v>
      </c>
      <c r="O929" s="28" t="str">
        <f t="shared" si="31"/>
        <v>Ne pas compléter</v>
      </c>
      <c r="P929" s="28"/>
      <c r="Q929" s="28"/>
      <c r="R929" s="28"/>
      <c r="S929" s="28"/>
      <c r="T929" s="28"/>
      <c r="U929" s="57" t="str">
        <f>IF(ISNA(VLOOKUP(I929,'Base de données'!$G$26:$H$63,2,FALSE)),"Donnée automatique",VLOOKUP(I929,'Base de données'!$G$26:$H$63,2,FALSE))</f>
        <v>Donnée automatique</v>
      </c>
    </row>
    <row r="930" spans="1:21" x14ac:dyDescent="0.2">
      <c r="A930" s="27"/>
      <c r="B930" s="46"/>
      <c r="C930" s="28"/>
      <c r="D930" s="28"/>
      <c r="E930" s="28"/>
      <c r="F930" s="28"/>
      <c r="G930" s="54"/>
      <c r="H930" s="28"/>
      <c r="I930" s="28"/>
      <c r="J930" s="18" t="e">
        <f>VLOOKUP(I930,'Base de données'!$C$5:$E$46,2,FALSE)</f>
        <v>#N/A</v>
      </c>
      <c r="K930" s="44" t="str">
        <f>IF(ISNA(VLOOKUP(I930,'Base de données'!$C$5:$E$46,3,FALSE)),"Donnée automatique",VLOOKUP(I930,'Base de données'!$C$5:$E$46,3,FALSE))</f>
        <v>Donnée automatique</v>
      </c>
      <c r="L930" s="28"/>
      <c r="M930" s="53"/>
      <c r="N930" s="53" t="str">
        <f t="shared" si="30"/>
        <v>Ne pas compléter</v>
      </c>
      <c r="O930" s="28" t="str">
        <f t="shared" si="31"/>
        <v>Ne pas compléter</v>
      </c>
      <c r="P930" s="28"/>
      <c r="Q930" s="28"/>
      <c r="R930" s="28"/>
      <c r="S930" s="28"/>
      <c r="T930" s="28"/>
      <c r="U930" s="57" t="str">
        <f>IF(ISNA(VLOOKUP(I930,'Base de données'!$G$26:$H$63,2,FALSE)),"Donnée automatique",VLOOKUP(I930,'Base de données'!$G$26:$H$63,2,FALSE))</f>
        <v>Donnée automatique</v>
      </c>
    </row>
    <row r="931" spans="1:21" x14ac:dyDescent="0.2">
      <c r="A931" s="27"/>
      <c r="B931" s="46"/>
      <c r="C931" s="28"/>
      <c r="D931" s="28"/>
      <c r="E931" s="28"/>
      <c r="F931" s="28"/>
      <c r="G931" s="54"/>
      <c r="H931" s="28"/>
      <c r="I931" s="28"/>
      <c r="J931" s="18" t="e">
        <f>VLOOKUP(I931,'Base de données'!$C$5:$E$46,2,FALSE)</f>
        <v>#N/A</v>
      </c>
      <c r="K931" s="44" t="str">
        <f>IF(ISNA(VLOOKUP(I931,'Base de données'!$C$5:$E$46,3,FALSE)),"Donnée automatique",VLOOKUP(I931,'Base de données'!$C$5:$E$46,3,FALSE))</f>
        <v>Donnée automatique</v>
      </c>
      <c r="L931" s="28"/>
      <c r="M931" s="53"/>
      <c r="N931" s="53" t="str">
        <f t="shared" si="30"/>
        <v>Ne pas compléter</v>
      </c>
      <c r="O931" s="28" t="str">
        <f t="shared" si="31"/>
        <v>Ne pas compléter</v>
      </c>
      <c r="P931" s="28"/>
      <c r="Q931" s="28"/>
      <c r="R931" s="28"/>
      <c r="S931" s="28"/>
      <c r="T931" s="28"/>
      <c r="U931" s="57" t="str">
        <f>IF(ISNA(VLOOKUP(I931,'Base de données'!$G$26:$H$63,2,FALSE)),"Donnée automatique",VLOOKUP(I931,'Base de données'!$G$26:$H$63,2,FALSE))</f>
        <v>Donnée automatique</v>
      </c>
    </row>
    <row r="932" spans="1:21" x14ac:dyDescent="0.2">
      <c r="A932" s="27"/>
      <c r="B932" s="46"/>
      <c r="C932" s="28"/>
      <c r="D932" s="28"/>
      <c r="E932" s="28"/>
      <c r="F932" s="28"/>
      <c r="G932" s="54"/>
      <c r="H932" s="28"/>
      <c r="I932" s="28"/>
      <c r="J932" s="18" t="e">
        <f>VLOOKUP(I932,'Base de données'!$C$5:$E$46,2,FALSE)</f>
        <v>#N/A</v>
      </c>
      <c r="K932" s="44" t="str">
        <f>IF(ISNA(VLOOKUP(I932,'Base de données'!$C$5:$E$46,3,FALSE)),"Donnée automatique",VLOOKUP(I932,'Base de données'!$C$5:$E$46,3,FALSE))</f>
        <v>Donnée automatique</v>
      </c>
      <c r="L932" s="28"/>
      <c r="M932" s="53"/>
      <c r="N932" s="53" t="str">
        <f t="shared" si="30"/>
        <v>Ne pas compléter</v>
      </c>
      <c r="O932" s="28" t="str">
        <f t="shared" si="31"/>
        <v>Ne pas compléter</v>
      </c>
      <c r="P932" s="28"/>
      <c r="Q932" s="28"/>
      <c r="R932" s="28"/>
      <c r="S932" s="28"/>
      <c r="T932" s="28"/>
      <c r="U932" s="57" t="str">
        <f>IF(ISNA(VLOOKUP(I932,'Base de données'!$G$26:$H$63,2,FALSE)),"Donnée automatique",VLOOKUP(I932,'Base de données'!$G$26:$H$63,2,FALSE))</f>
        <v>Donnée automatique</v>
      </c>
    </row>
    <row r="933" spans="1:21" x14ac:dyDescent="0.2">
      <c r="A933" s="27"/>
      <c r="B933" s="46"/>
      <c r="C933" s="28"/>
      <c r="D933" s="28"/>
      <c r="E933" s="28"/>
      <c r="F933" s="28"/>
      <c r="G933" s="54"/>
      <c r="H933" s="28"/>
      <c r="I933" s="28"/>
      <c r="J933" s="18" t="e">
        <f>VLOOKUP(I933,'Base de données'!$C$5:$E$46,2,FALSE)</f>
        <v>#N/A</v>
      </c>
      <c r="K933" s="44" t="str">
        <f>IF(ISNA(VLOOKUP(I933,'Base de données'!$C$5:$E$46,3,FALSE)),"Donnée automatique",VLOOKUP(I933,'Base de données'!$C$5:$E$46,3,FALSE))</f>
        <v>Donnée automatique</v>
      </c>
      <c r="L933" s="28"/>
      <c r="M933" s="53"/>
      <c r="N933" s="53" t="str">
        <f t="shared" si="30"/>
        <v>Ne pas compléter</v>
      </c>
      <c r="O933" s="28" t="str">
        <f t="shared" si="31"/>
        <v>Ne pas compléter</v>
      </c>
      <c r="P933" s="28"/>
      <c r="Q933" s="28"/>
      <c r="R933" s="28"/>
      <c r="S933" s="28"/>
      <c r="T933" s="28"/>
      <c r="U933" s="57" t="str">
        <f>IF(ISNA(VLOOKUP(I933,'Base de données'!$G$26:$H$63,2,FALSE)),"Donnée automatique",VLOOKUP(I933,'Base de données'!$G$26:$H$63,2,FALSE))</f>
        <v>Donnée automatique</v>
      </c>
    </row>
    <row r="934" spans="1:21" x14ac:dyDescent="0.2">
      <c r="A934" s="27"/>
      <c r="B934" s="46"/>
      <c r="C934" s="28"/>
      <c r="D934" s="28"/>
      <c r="E934" s="28"/>
      <c r="F934" s="28"/>
      <c r="G934" s="54"/>
      <c r="H934" s="28"/>
      <c r="I934" s="28"/>
      <c r="J934" s="18" t="e">
        <f>VLOOKUP(I934,'Base de données'!$C$5:$E$46,2,FALSE)</f>
        <v>#N/A</v>
      </c>
      <c r="K934" s="44" t="str">
        <f>IF(ISNA(VLOOKUP(I934,'Base de données'!$C$5:$E$46,3,FALSE)),"Donnée automatique",VLOOKUP(I934,'Base de données'!$C$5:$E$46,3,FALSE))</f>
        <v>Donnée automatique</v>
      </c>
      <c r="L934" s="28"/>
      <c r="M934" s="53"/>
      <c r="N934" s="53" t="str">
        <f t="shared" si="30"/>
        <v>Ne pas compléter</v>
      </c>
      <c r="O934" s="28" t="str">
        <f t="shared" si="31"/>
        <v>Ne pas compléter</v>
      </c>
      <c r="P934" s="28"/>
      <c r="Q934" s="28"/>
      <c r="R934" s="28"/>
      <c r="S934" s="28"/>
      <c r="T934" s="28"/>
      <c r="U934" s="57" t="str">
        <f>IF(ISNA(VLOOKUP(I934,'Base de données'!$G$26:$H$63,2,FALSE)),"Donnée automatique",VLOOKUP(I934,'Base de données'!$G$26:$H$63,2,FALSE))</f>
        <v>Donnée automatique</v>
      </c>
    </row>
    <row r="935" spans="1:21" x14ac:dyDescent="0.2">
      <c r="A935" s="27"/>
      <c r="B935" s="46"/>
      <c r="C935" s="28"/>
      <c r="D935" s="28"/>
      <c r="E935" s="28"/>
      <c r="F935" s="28"/>
      <c r="G935" s="54"/>
      <c r="H935" s="28"/>
      <c r="I935" s="28"/>
      <c r="J935" s="18" t="e">
        <f>VLOOKUP(I935,'Base de données'!$C$5:$E$46,2,FALSE)</f>
        <v>#N/A</v>
      </c>
      <c r="K935" s="44" t="str">
        <f>IF(ISNA(VLOOKUP(I935,'Base de données'!$C$5:$E$46,3,FALSE)),"Donnée automatique",VLOOKUP(I935,'Base de données'!$C$5:$E$46,3,FALSE))</f>
        <v>Donnée automatique</v>
      </c>
      <c r="L935" s="28"/>
      <c r="M935" s="53"/>
      <c r="N935" s="53" t="str">
        <f t="shared" si="30"/>
        <v>Ne pas compléter</v>
      </c>
      <c r="O935" s="28" t="str">
        <f t="shared" si="31"/>
        <v>Ne pas compléter</v>
      </c>
      <c r="P935" s="28"/>
      <c r="Q935" s="28"/>
      <c r="R935" s="28"/>
      <c r="S935" s="28"/>
      <c r="T935" s="28"/>
      <c r="U935" s="57" t="str">
        <f>IF(ISNA(VLOOKUP(I935,'Base de données'!$G$26:$H$63,2,FALSE)),"Donnée automatique",VLOOKUP(I935,'Base de données'!$G$26:$H$63,2,FALSE))</f>
        <v>Donnée automatique</v>
      </c>
    </row>
    <row r="936" spans="1:21" x14ac:dyDescent="0.2">
      <c r="A936" s="27"/>
      <c r="B936" s="46"/>
      <c r="C936" s="28"/>
      <c r="D936" s="28"/>
      <c r="E936" s="28"/>
      <c r="F936" s="28"/>
      <c r="G936" s="54"/>
      <c r="H936" s="28"/>
      <c r="I936" s="28"/>
      <c r="J936" s="18" t="e">
        <f>VLOOKUP(I936,'Base de données'!$C$5:$E$46,2,FALSE)</f>
        <v>#N/A</v>
      </c>
      <c r="K936" s="44" t="str">
        <f>IF(ISNA(VLOOKUP(I936,'Base de données'!$C$5:$E$46,3,FALSE)),"Donnée automatique",VLOOKUP(I936,'Base de données'!$C$5:$E$46,3,FALSE))</f>
        <v>Donnée automatique</v>
      </c>
      <c r="L936" s="28"/>
      <c r="M936" s="53"/>
      <c r="N936" s="53" t="str">
        <f t="shared" si="30"/>
        <v>Ne pas compléter</v>
      </c>
      <c r="O936" s="28" t="str">
        <f t="shared" si="31"/>
        <v>Ne pas compléter</v>
      </c>
      <c r="P936" s="28"/>
      <c r="Q936" s="28"/>
      <c r="R936" s="28"/>
      <c r="S936" s="28"/>
      <c r="T936" s="28"/>
      <c r="U936" s="57" t="str">
        <f>IF(ISNA(VLOOKUP(I936,'Base de données'!$G$26:$H$63,2,FALSE)),"Donnée automatique",VLOOKUP(I936,'Base de données'!$G$26:$H$63,2,FALSE))</f>
        <v>Donnée automatique</v>
      </c>
    </row>
    <row r="937" spans="1:21" x14ac:dyDescent="0.2">
      <c r="A937" s="27"/>
      <c r="B937" s="46"/>
      <c r="C937" s="28"/>
      <c r="D937" s="28"/>
      <c r="E937" s="28"/>
      <c r="F937" s="28"/>
      <c r="G937" s="54"/>
      <c r="H937" s="28"/>
      <c r="I937" s="28"/>
      <c r="J937" s="18" t="e">
        <f>VLOOKUP(I937,'Base de données'!$C$5:$E$46,2,FALSE)</f>
        <v>#N/A</v>
      </c>
      <c r="K937" s="44" t="str">
        <f>IF(ISNA(VLOOKUP(I937,'Base de données'!$C$5:$E$46,3,FALSE)),"Donnée automatique",VLOOKUP(I937,'Base de données'!$C$5:$E$46,3,FALSE))</f>
        <v>Donnée automatique</v>
      </c>
      <c r="L937" s="28"/>
      <c r="M937" s="53"/>
      <c r="N937" s="53" t="str">
        <f t="shared" si="30"/>
        <v>Ne pas compléter</v>
      </c>
      <c r="O937" s="28" t="str">
        <f t="shared" si="31"/>
        <v>Ne pas compléter</v>
      </c>
      <c r="P937" s="28"/>
      <c r="Q937" s="28"/>
      <c r="R937" s="28"/>
      <c r="S937" s="28"/>
      <c r="T937" s="28"/>
      <c r="U937" s="57" t="str">
        <f>IF(ISNA(VLOOKUP(I937,'Base de données'!$G$26:$H$63,2,FALSE)),"Donnée automatique",VLOOKUP(I937,'Base de données'!$G$26:$H$63,2,FALSE))</f>
        <v>Donnée automatique</v>
      </c>
    </row>
    <row r="938" spans="1:21" x14ac:dyDescent="0.2">
      <c r="A938" s="27"/>
      <c r="B938" s="46"/>
      <c r="C938" s="28"/>
      <c r="D938" s="28"/>
      <c r="E938" s="28"/>
      <c r="F938" s="28"/>
      <c r="G938" s="54"/>
      <c r="H938" s="28"/>
      <c r="I938" s="28"/>
      <c r="J938" s="18" t="e">
        <f>VLOOKUP(I938,'Base de données'!$C$5:$E$46,2,FALSE)</f>
        <v>#N/A</v>
      </c>
      <c r="K938" s="44" t="str">
        <f>IF(ISNA(VLOOKUP(I938,'Base de données'!$C$5:$E$46,3,FALSE)),"Donnée automatique",VLOOKUP(I938,'Base de données'!$C$5:$E$46,3,FALSE))</f>
        <v>Donnée automatique</v>
      </c>
      <c r="L938" s="28"/>
      <c r="M938" s="53"/>
      <c r="N938" s="53" t="str">
        <f t="shared" si="30"/>
        <v>Ne pas compléter</v>
      </c>
      <c r="O938" s="28" t="str">
        <f t="shared" si="31"/>
        <v>Ne pas compléter</v>
      </c>
      <c r="P938" s="28"/>
      <c r="Q938" s="28"/>
      <c r="R938" s="28"/>
      <c r="S938" s="28"/>
      <c r="T938" s="28"/>
      <c r="U938" s="57" t="str">
        <f>IF(ISNA(VLOOKUP(I938,'Base de données'!$G$26:$H$63,2,FALSE)),"Donnée automatique",VLOOKUP(I938,'Base de données'!$G$26:$H$63,2,FALSE))</f>
        <v>Donnée automatique</v>
      </c>
    </row>
    <row r="939" spans="1:21" x14ac:dyDescent="0.2">
      <c r="A939" s="27"/>
      <c r="B939" s="46"/>
      <c r="C939" s="28"/>
      <c r="D939" s="28"/>
      <c r="E939" s="28"/>
      <c r="F939" s="28"/>
      <c r="G939" s="54"/>
      <c r="H939" s="28"/>
      <c r="I939" s="28"/>
      <c r="J939" s="18" t="e">
        <f>VLOOKUP(I939,'Base de données'!$C$5:$E$46,2,FALSE)</f>
        <v>#N/A</v>
      </c>
      <c r="K939" s="44" t="str">
        <f>IF(ISNA(VLOOKUP(I939,'Base de données'!$C$5:$E$46,3,FALSE)),"Donnée automatique",VLOOKUP(I939,'Base de données'!$C$5:$E$46,3,FALSE))</f>
        <v>Donnée automatique</v>
      </c>
      <c r="L939" s="28"/>
      <c r="M939" s="53"/>
      <c r="N939" s="53" t="str">
        <f t="shared" si="30"/>
        <v>Ne pas compléter</v>
      </c>
      <c r="O939" s="28" t="str">
        <f t="shared" si="31"/>
        <v>Ne pas compléter</v>
      </c>
      <c r="P939" s="28"/>
      <c r="Q939" s="28"/>
      <c r="R939" s="28"/>
      <c r="S939" s="28"/>
      <c r="T939" s="28"/>
      <c r="U939" s="57" t="str">
        <f>IF(ISNA(VLOOKUP(I939,'Base de données'!$G$26:$H$63,2,FALSE)),"Donnée automatique",VLOOKUP(I939,'Base de données'!$G$26:$H$63,2,FALSE))</f>
        <v>Donnée automatique</v>
      </c>
    </row>
    <row r="940" spans="1:21" x14ac:dyDescent="0.2">
      <c r="A940" s="27"/>
      <c r="B940" s="46"/>
      <c r="C940" s="28"/>
      <c r="D940" s="28"/>
      <c r="E940" s="28"/>
      <c r="F940" s="28"/>
      <c r="G940" s="54"/>
      <c r="H940" s="28"/>
      <c r="I940" s="28"/>
      <c r="J940" s="18" t="e">
        <f>VLOOKUP(I940,'Base de données'!$C$5:$E$46,2,FALSE)</f>
        <v>#N/A</v>
      </c>
      <c r="K940" s="44" t="str">
        <f>IF(ISNA(VLOOKUP(I940,'Base de données'!$C$5:$E$46,3,FALSE)),"Donnée automatique",VLOOKUP(I940,'Base de données'!$C$5:$E$46,3,FALSE))</f>
        <v>Donnée automatique</v>
      </c>
      <c r="L940" s="28"/>
      <c r="M940" s="53"/>
      <c r="N940" s="53" t="str">
        <f t="shared" si="30"/>
        <v>Ne pas compléter</v>
      </c>
      <c r="O940" s="28" t="str">
        <f t="shared" si="31"/>
        <v>Ne pas compléter</v>
      </c>
      <c r="P940" s="28"/>
      <c r="Q940" s="28"/>
      <c r="R940" s="28"/>
      <c r="S940" s="28"/>
      <c r="T940" s="28"/>
      <c r="U940" s="57" t="str">
        <f>IF(ISNA(VLOOKUP(I940,'Base de données'!$G$26:$H$63,2,FALSE)),"Donnée automatique",VLOOKUP(I940,'Base de données'!$G$26:$H$63,2,FALSE))</f>
        <v>Donnée automatique</v>
      </c>
    </row>
    <row r="941" spans="1:21" x14ac:dyDescent="0.2">
      <c r="A941" s="27"/>
      <c r="B941" s="46"/>
      <c r="C941" s="28"/>
      <c r="D941" s="28"/>
      <c r="E941" s="28"/>
      <c r="F941" s="28"/>
      <c r="G941" s="54"/>
      <c r="H941" s="28"/>
      <c r="I941" s="28"/>
      <c r="J941" s="18" t="e">
        <f>VLOOKUP(I941,'Base de données'!$C$5:$E$46,2,FALSE)</f>
        <v>#N/A</v>
      </c>
      <c r="K941" s="44" t="str">
        <f>IF(ISNA(VLOOKUP(I941,'Base de données'!$C$5:$E$46,3,FALSE)),"Donnée automatique",VLOOKUP(I941,'Base de données'!$C$5:$E$46,3,FALSE))</f>
        <v>Donnée automatique</v>
      </c>
      <c r="L941" s="28"/>
      <c r="M941" s="53"/>
      <c r="N941" s="53" t="str">
        <f t="shared" si="30"/>
        <v>Ne pas compléter</v>
      </c>
      <c r="O941" s="28" t="str">
        <f t="shared" si="31"/>
        <v>Ne pas compléter</v>
      </c>
      <c r="P941" s="28"/>
      <c r="Q941" s="28"/>
      <c r="R941" s="28"/>
      <c r="S941" s="28"/>
      <c r="T941" s="28"/>
      <c r="U941" s="57" t="str">
        <f>IF(ISNA(VLOOKUP(I941,'Base de données'!$G$26:$H$63,2,FALSE)),"Donnée automatique",VLOOKUP(I941,'Base de données'!$G$26:$H$63,2,FALSE))</f>
        <v>Donnée automatique</v>
      </c>
    </row>
    <row r="942" spans="1:21" x14ac:dyDescent="0.2">
      <c r="A942" s="27"/>
      <c r="B942" s="46"/>
      <c r="C942" s="28"/>
      <c r="D942" s="28"/>
      <c r="E942" s="28"/>
      <c r="F942" s="28"/>
      <c r="G942" s="54"/>
      <c r="H942" s="28"/>
      <c r="I942" s="28"/>
      <c r="J942" s="18" t="e">
        <f>VLOOKUP(I942,'Base de données'!$C$5:$E$46,2,FALSE)</f>
        <v>#N/A</v>
      </c>
      <c r="K942" s="44" t="str">
        <f>IF(ISNA(VLOOKUP(I942,'Base de données'!$C$5:$E$46,3,FALSE)),"Donnée automatique",VLOOKUP(I942,'Base de données'!$C$5:$E$46,3,FALSE))</f>
        <v>Donnée automatique</v>
      </c>
      <c r="L942" s="28"/>
      <c r="M942" s="53"/>
      <c r="N942" s="53" t="str">
        <f t="shared" si="30"/>
        <v>Ne pas compléter</v>
      </c>
      <c r="O942" s="28" t="str">
        <f t="shared" si="31"/>
        <v>Ne pas compléter</v>
      </c>
      <c r="P942" s="28"/>
      <c r="Q942" s="28"/>
      <c r="R942" s="28"/>
      <c r="S942" s="28"/>
      <c r="T942" s="28"/>
      <c r="U942" s="57" t="str">
        <f>IF(ISNA(VLOOKUP(I942,'Base de données'!$G$26:$H$63,2,FALSE)),"Donnée automatique",VLOOKUP(I942,'Base de données'!$G$26:$H$63,2,FALSE))</f>
        <v>Donnée automatique</v>
      </c>
    </row>
    <row r="943" spans="1:21" x14ac:dyDescent="0.2">
      <c r="A943" s="27"/>
      <c r="B943" s="46"/>
      <c r="C943" s="28"/>
      <c r="D943" s="28"/>
      <c r="E943" s="28"/>
      <c r="F943" s="28"/>
      <c r="G943" s="54"/>
      <c r="H943" s="28"/>
      <c r="I943" s="28"/>
      <c r="J943" s="18" t="e">
        <f>VLOOKUP(I943,'Base de données'!$C$5:$E$46,2,FALSE)</f>
        <v>#N/A</v>
      </c>
      <c r="K943" s="44" t="str">
        <f>IF(ISNA(VLOOKUP(I943,'Base de données'!$C$5:$E$46,3,FALSE)),"Donnée automatique",VLOOKUP(I943,'Base de données'!$C$5:$E$46,3,FALSE))</f>
        <v>Donnée automatique</v>
      </c>
      <c r="L943" s="28"/>
      <c r="M943" s="53"/>
      <c r="N943" s="53" t="str">
        <f t="shared" si="30"/>
        <v>Ne pas compléter</v>
      </c>
      <c r="O943" s="28" t="str">
        <f t="shared" si="31"/>
        <v>Ne pas compléter</v>
      </c>
      <c r="P943" s="28"/>
      <c r="Q943" s="28"/>
      <c r="R943" s="28"/>
      <c r="S943" s="28"/>
      <c r="T943" s="28"/>
      <c r="U943" s="57" t="str">
        <f>IF(ISNA(VLOOKUP(I943,'Base de données'!$G$26:$H$63,2,FALSE)),"Donnée automatique",VLOOKUP(I943,'Base de données'!$G$26:$H$63,2,FALSE))</f>
        <v>Donnée automatique</v>
      </c>
    </row>
    <row r="944" spans="1:21" x14ac:dyDescent="0.2">
      <c r="A944" s="27"/>
      <c r="B944" s="46"/>
      <c r="C944" s="28"/>
      <c r="D944" s="28"/>
      <c r="E944" s="28"/>
      <c r="F944" s="28"/>
      <c r="G944" s="54"/>
      <c r="H944" s="28"/>
      <c r="I944" s="28"/>
      <c r="J944" s="18" t="e">
        <f>VLOOKUP(I944,'Base de données'!$C$5:$E$46,2,FALSE)</f>
        <v>#N/A</v>
      </c>
      <c r="K944" s="44" t="str">
        <f>IF(ISNA(VLOOKUP(I944,'Base de données'!$C$5:$E$46,3,FALSE)),"Donnée automatique",VLOOKUP(I944,'Base de données'!$C$5:$E$46,3,FALSE))</f>
        <v>Donnée automatique</v>
      </c>
      <c r="L944" s="28"/>
      <c r="M944" s="53"/>
      <c r="N944" s="53" t="str">
        <f t="shared" si="30"/>
        <v>Ne pas compléter</v>
      </c>
      <c r="O944" s="28" t="str">
        <f t="shared" si="31"/>
        <v>Ne pas compléter</v>
      </c>
      <c r="P944" s="28"/>
      <c r="Q944" s="28"/>
      <c r="R944" s="28"/>
      <c r="S944" s="28"/>
      <c r="T944" s="28"/>
      <c r="U944" s="57" t="str">
        <f>IF(ISNA(VLOOKUP(I944,'Base de données'!$G$26:$H$63,2,FALSE)),"Donnée automatique",VLOOKUP(I944,'Base de données'!$G$26:$H$63,2,FALSE))</f>
        <v>Donnée automatique</v>
      </c>
    </row>
    <row r="945" spans="1:21" x14ac:dyDescent="0.2">
      <c r="A945" s="27"/>
      <c r="B945" s="46"/>
      <c r="C945" s="28"/>
      <c r="D945" s="28"/>
      <c r="E945" s="28"/>
      <c r="F945" s="28"/>
      <c r="G945" s="54"/>
      <c r="H945" s="28"/>
      <c r="I945" s="28"/>
      <c r="J945" s="18" t="e">
        <f>VLOOKUP(I945,'Base de données'!$C$5:$E$46,2,FALSE)</f>
        <v>#N/A</v>
      </c>
      <c r="K945" s="44" t="str">
        <f>IF(ISNA(VLOOKUP(I945,'Base de données'!$C$5:$E$46,3,FALSE)),"Donnée automatique",VLOOKUP(I945,'Base de données'!$C$5:$E$46,3,FALSE))</f>
        <v>Donnée automatique</v>
      </c>
      <c r="L945" s="28"/>
      <c r="M945" s="53"/>
      <c r="N945" s="53" t="str">
        <f t="shared" si="30"/>
        <v>Ne pas compléter</v>
      </c>
      <c r="O945" s="28" t="str">
        <f t="shared" si="31"/>
        <v>Ne pas compléter</v>
      </c>
      <c r="P945" s="28"/>
      <c r="Q945" s="28"/>
      <c r="R945" s="28"/>
      <c r="S945" s="28"/>
      <c r="T945" s="28"/>
      <c r="U945" s="57" t="str">
        <f>IF(ISNA(VLOOKUP(I945,'Base de données'!$G$26:$H$63,2,FALSE)),"Donnée automatique",VLOOKUP(I945,'Base de données'!$G$26:$H$63,2,FALSE))</f>
        <v>Donnée automatique</v>
      </c>
    </row>
    <row r="946" spans="1:21" x14ac:dyDescent="0.2">
      <c r="A946" s="27"/>
      <c r="B946" s="46"/>
      <c r="C946" s="28"/>
      <c r="D946" s="28"/>
      <c r="E946" s="28"/>
      <c r="F946" s="28"/>
      <c r="G946" s="54"/>
      <c r="H946" s="28"/>
      <c r="I946" s="28"/>
      <c r="J946" s="18" t="e">
        <f>VLOOKUP(I946,'Base de données'!$C$5:$E$46,2,FALSE)</f>
        <v>#N/A</v>
      </c>
      <c r="K946" s="44" t="str">
        <f>IF(ISNA(VLOOKUP(I946,'Base de données'!$C$5:$E$46,3,FALSE)),"Donnée automatique",VLOOKUP(I946,'Base de données'!$C$5:$E$46,3,FALSE))</f>
        <v>Donnée automatique</v>
      </c>
      <c r="L946" s="28"/>
      <c r="M946" s="53"/>
      <c r="N946" s="53" t="str">
        <f t="shared" si="30"/>
        <v>Ne pas compléter</v>
      </c>
      <c r="O946" s="28" t="str">
        <f t="shared" si="31"/>
        <v>Ne pas compléter</v>
      </c>
      <c r="P946" s="28"/>
      <c r="Q946" s="28"/>
      <c r="R946" s="28"/>
      <c r="S946" s="28"/>
      <c r="T946" s="28"/>
      <c r="U946" s="57" t="str">
        <f>IF(ISNA(VLOOKUP(I946,'Base de données'!$G$26:$H$63,2,FALSE)),"Donnée automatique",VLOOKUP(I946,'Base de données'!$G$26:$H$63,2,FALSE))</f>
        <v>Donnée automatique</v>
      </c>
    </row>
    <row r="947" spans="1:21" x14ac:dyDescent="0.2">
      <c r="A947" s="27"/>
      <c r="B947" s="46"/>
      <c r="C947" s="28"/>
      <c r="D947" s="28"/>
      <c r="E947" s="28"/>
      <c r="F947" s="28"/>
      <c r="G947" s="54"/>
      <c r="H947" s="28"/>
      <c r="I947" s="28"/>
      <c r="J947" s="18" t="e">
        <f>VLOOKUP(I947,'Base de données'!$C$5:$E$46,2,FALSE)</f>
        <v>#N/A</v>
      </c>
      <c r="K947" s="44" t="str">
        <f>IF(ISNA(VLOOKUP(I947,'Base de données'!$C$5:$E$46,3,FALSE)),"Donnée automatique",VLOOKUP(I947,'Base de données'!$C$5:$E$46,3,FALSE))</f>
        <v>Donnée automatique</v>
      </c>
      <c r="L947" s="28"/>
      <c r="M947" s="53"/>
      <c r="N947" s="53" t="str">
        <f t="shared" si="30"/>
        <v>Ne pas compléter</v>
      </c>
      <c r="O947" s="28" t="str">
        <f t="shared" si="31"/>
        <v>Ne pas compléter</v>
      </c>
      <c r="P947" s="28"/>
      <c r="Q947" s="28"/>
      <c r="R947" s="28"/>
      <c r="S947" s="28"/>
      <c r="T947" s="28"/>
      <c r="U947" s="57" t="str">
        <f>IF(ISNA(VLOOKUP(I947,'Base de données'!$G$26:$H$63,2,FALSE)),"Donnée automatique",VLOOKUP(I947,'Base de données'!$G$26:$H$63,2,FALSE))</f>
        <v>Donnée automatique</v>
      </c>
    </row>
    <row r="948" spans="1:21" x14ac:dyDescent="0.2">
      <c r="A948" s="27"/>
      <c r="B948" s="46"/>
      <c r="C948" s="28"/>
      <c r="D948" s="28"/>
      <c r="E948" s="28"/>
      <c r="F948" s="28"/>
      <c r="G948" s="54"/>
      <c r="H948" s="28"/>
      <c r="I948" s="28"/>
      <c r="J948" s="18" t="e">
        <f>VLOOKUP(I948,'Base de données'!$C$5:$E$46,2,FALSE)</f>
        <v>#N/A</v>
      </c>
      <c r="K948" s="44" t="str">
        <f>IF(ISNA(VLOOKUP(I948,'Base de données'!$C$5:$E$46,3,FALSE)),"Donnée automatique",VLOOKUP(I948,'Base de données'!$C$5:$E$46,3,FALSE))</f>
        <v>Donnée automatique</v>
      </c>
      <c r="L948" s="28"/>
      <c r="M948" s="53"/>
      <c r="N948" s="53" t="str">
        <f t="shared" si="30"/>
        <v>Ne pas compléter</v>
      </c>
      <c r="O948" s="28" t="str">
        <f t="shared" si="31"/>
        <v>Ne pas compléter</v>
      </c>
      <c r="P948" s="28"/>
      <c r="Q948" s="28"/>
      <c r="R948" s="28"/>
      <c r="S948" s="28"/>
      <c r="T948" s="28"/>
      <c r="U948" s="57" t="str">
        <f>IF(ISNA(VLOOKUP(I948,'Base de données'!$G$26:$H$63,2,FALSE)),"Donnée automatique",VLOOKUP(I948,'Base de données'!$G$26:$H$63,2,FALSE))</f>
        <v>Donnée automatique</v>
      </c>
    </row>
    <row r="949" spans="1:21" x14ac:dyDescent="0.2">
      <c r="A949" s="27"/>
      <c r="B949" s="46"/>
      <c r="C949" s="28"/>
      <c r="D949" s="28"/>
      <c r="E949" s="28"/>
      <c r="F949" s="28"/>
      <c r="G949" s="54"/>
      <c r="H949" s="28"/>
      <c r="I949" s="28"/>
      <c r="J949" s="18" t="e">
        <f>VLOOKUP(I949,'Base de données'!$C$5:$E$46,2,FALSE)</f>
        <v>#N/A</v>
      </c>
      <c r="K949" s="44" t="str">
        <f>IF(ISNA(VLOOKUP(I949,'Base de données'!$C$5:$E$46,3,FALSE)),"Donnée automatique",VLOOKUP(I949,'Base de données'!$C$5:$E$46,3,FALSE))</f>
        <v>Donnée automatique</v>
      </c>
      <c r="L949" s="28"/>
      <c r="M949" s="53"/>
      <c r="N949" s="53" t="str">
        <f t="shared" si="30"/>
        <v>Ne pas compléter</v>
      </c>
      <c r="O949" s="28" t="str">
        <f t="shared" si="31"/>
        <v>Ne pas compléter</v>
      </c>
      <c r="P949" s="28"/>
      <c r="Q949" s="28"/>
      <c r="R949" s="28"/>
      <c r="S949" s="28"/>
      <c r="T949" s="28"/>
      <c r="U949" s="57" t="str">
        <f>IF(ISNA(VLOOKUP(I949,'Base de données'!$G$26:$H$63,2,FALSE)),"Donnée automatique",VLOOKUP(I949,'Base de données'!$G$26:$H$63,2,FALSE))</f>
        <v>Donnée automatique</v>
      </c>
    </row>
    <row r="950" spans="1:21" x14ac:dyDescent="0.2">
      <c r="A950" s="27"/>
      <c r="B950" s="46"/>
      <c r="C950" s="28"/>
      <c r="D950" s="28"/>
      <c r="E950" s="28"/>
      <c r="F950" s="28"/>
      <c r="G950" s="54"/>
      <c r="H950" s="28"/>
      <c r="I950" s="28"/>
      <c r="J950" s="18" t="e">
        <f>VLOOKUP(I950,'Base de données'!$C$5:$E$46,2,FALSE)</f>
        <v>#N/A</v>
      </c>
      <c r="K950" s="44" t="str">
        <f>IF(ISNA(VLOOKUP(I950,'Base de données'!$C$5:$E$46,3,FALSE)),"Donnée automatique",VLOOKUP(I950,'Base de données'!$C$5:$E$46,3,FALSE))</f>
        <v>Donnée automatique</v>
      </c>
      <c r="L950" s="28"/>
      <c r="M950" s="53"/>
      <c r="N950" s="53" t="str">
        <f t="shared" si="30"/>
        <v>Ne pas compléter</v>
      </c>
      <c r="O950" s="28" t="str">
        <f t="shared" si="31"/>
        <v>Ne pas compléter</v>
      </c>
      <c r="P950" s="28"/>
      <c r="Q950" s="28"/>
      <c r="R950" s="28"/>
      <c r="S950" s="28"/>
      <c r="T950" s="28"/>
      <c r="U950" s="57" t="str">
        <f>IF(ISNA(VLOOKUP(I950,'Base de données'!$G$26:$H$63,2,FALSE)),"Donnée automatique",VLOOKUP(I950,'Base de données'!$G$26:$H$63,2,FALSE))</f>
        <v>Donnée automatique</v>
      </c>
    </row>
    <row r="951" spans="1:21" x14ac:dyDescent="0.2">
      <c r="A951" s="27"/>
      <c r="B951" s="46"/>
      <c r="C951" s="28"/>
      <c r="D951" s="28"/>
      <c r="E951" s="28"/>
      <c r="F951" s="28"/>
      <c r="G951" s="54"/>
      <c r="H951" s="28"/>
      <c r="I951" s="28"/>
      <c r="J951" s="18" t="e">
        <f>VLOOKUP(I951,'Base de données'!$C$5:$E$46,2,FALSE)</f>
        <v>#N/A</v>
      </c>
      <c r="K951" s="44" t="str">
        <f>IF(ISNA(VLOOKUP(I951,'Base de données'!$C$5:$E$46,3,FALSE)),"Donnée automatique",VLOOKUP(I951,'Base de données'!$C$5:$E$46,3,FALSE))</f>
        <v>Donnée automatique</v>
      </c>
      <c r="L951" s="28"/>
      <c r="M951" s="53"/>
      <c r="N951" s="53" t="str">
        <f t="shared" si="30"/>
        <v>Ne pas compléter</v>
      </c>
      <c r="O951" s="28" t="str">
        <f t="shared" si="31"/>
        <v>Ne pas compléter</v>
      </c>
      <c r="P951" s="28"/>
      <c r="Q951" s="28"/>
      <c r="R951" s="28"/>
      <c r="S951" s="28"/>
      <c r="T951" s="28"/>
      <c r="U951" s="57" t="str">
        <f>IF(ISNA(VLOOKUP(I951,'Base de données'!$G$26:$H$63,2,FALSE)),"Donnée automatique",VLOOKUP(I951,'Base de données'!$G$26:$H$63,2,FALSE))</f>
        <v>Donnée automatique</v>
      </c>
    </row>
    <row r="952" spans="1:21" x14ac:dyDescent="0.2">
      <c r="A952" s="27"/>
      <c r="B952" s="46"/>
      <c r="C952" s="28"/>
      <c r="D952" s="28"/>
      <c r="E952" s="28"/>
      <c r="F952" s="28"/>
      <c r="G952" s="54"/>
      <c r="H952" s="28"/>
      <c r="I952" s="28"/>
      <c r="J952" s="18" t="e">
        <f>VLOOKUP(I952,'Base de données'!$C$5:$E$46,2,FALSE)</f>
        <v>#N/A</v>
      </c>
      <c r="K952" s="44" t="str">
        <f>IF(ISNA(VLOOKUP(I952,'Base de données'!$C$5:$E$46,3,FALSE)),"Donnée automatique",VLOOKUP(I952,'Base de données'!$C$5:$E$46,3,FALSE))</f>
        <v>Donnée automatique</v>
      </c>
      <c r="L952" s="28"/>
      <c r="M952" s="53"/>
      <c r="N952" s="53" t="str">
        <f t="shared" si="30"/>
        <v>Ne pas compléter</v>
      </c>
      <c r="O952" s="28" t="str">
        <f t="shared" si="31"/>
        <v>Ne pas compléter</v>
      </c>
      <c r="P952" s="28"/>
      <c r="Q952" s="28"/>
      <c r="R952" s="28"/>
      <c r="S952" s="28"/>
      <c r="T952" s="28"/>
      <c r="U952" s="57" t="str">
        <f>IF(ISNA(VLOOKUP(I952,'Base de données'!$G$26:$H$63,2,FALSE)),"Donnée automatique",VLOOKUP(I952,'Base de données'!$G$26:$H$63,2,FALSE))</f>
        <v>Donnée automatique</v>
      </c>
    </row>
    <row r="953" spans="1:21" x14ac:dyDescent="0.2">
      <c r="A953" s="27"/>
      <c r="B953" s="46"/>
      <c r="C953" s="28"/>
      <c r="D953" s="28"/>
      <c r="E953" s="28"/>
      <c r="F953" s="28"/>
      <c r="G953" s="54"/>
      <c r="H953" s="28"/>
      <c r="I953" s="28"/>
      <c r="J953" s="18" t="e">
        <f>VLOOKUP(I953,'Base de données'!$C$5:$E$46,2,FALSE)</f>
        <v>#N/A</v>
      </c>
      <c r="K953" s="44" t="str">
        <f>IF(ISNA(VLOOKUP(I953,'Base de données'!$C$5:$E$46,3,FALSE)),"Donnée automatique",VLOOKUP(I953,'Base de données'!$C$5:$E$46,3,FALSE))</f>
        <v>Donnée automatique</v>
      </c>
      <c r="L953" s="28"/>
      <c r="M953" s="53"/>
      <c r="N953" s="53" t="str">
        <f t="shared" si="30"/>
        <v>Ne pas compléter</v>
      </c>
      <c r="O953" s="28" t="str">
        <f t="shared" si="31"/>
        <v>Ne pas compléter</v>
      </c>
      <c r="P953" s="28"/>
      <c r="Q953" s="28"/>
      <c r="R953" s="28"/>
      <c r="S953" s="28"/>
      <c r="T953" s="28"/>
      <c r="U953" s="57" t="str">
        <f>IF(ISNA(VLOOKUP(I953,'Base de données'!$G$26:$H$63,2,FALSE)),"Donnée automatique",VLOOKUP(I953,'Base de données'!$G$26:$H$63,2,FALSE))</f>
        <v>Donnée automatique</v>
      </c>
    </row>
    <row r="954" spans="1:21" x14ac:dyDescent="0.2">
      <c r="A954" s="27"/>
      <c r="B954" s="46"/>
      <c r="C954" s="28"/>
      <c r="D954" s="28"/>
      <c r="E954" s="28"/>
      <c r="F954" s="28"/>
      <c r="G954" s="54"/>
      <c r="H954" s="28"/>
      <c r="I954" s="28"/>
      <c r="J954" s="18" t="e">
        <f>VLOOKUP(I954,'Base de données'!$C$5:$E$46,2,FALSE)</f>
        <v>#N/A</v>
      </c>
      <c r="K954" s="44" t="str">
        <f>IF(ISNA(VLOOKUP(I954,'Base de données'!$C$5:$E$46,3,FALSE)),"Donnée automatique",VLOOKUP(I954,'Base de données'!$C$5:$E$46,3,FALSE))</f>
        <v>Donnée automatique</v>
      </c>
      <c r="L954" s="28"/>
      <c r="M954" s="53"/>
      <c r="N954" s="53" t="str">
        <f t="shared" si="30"/>
        <v>Ne pas compléter</v>
      </c>
      <c r="O954" s="28" t="str">
        <f t="shared" si="31"/>
        <v>Ne pas compléter</v>
      </c>
      <c r="P954" s="28"/>
      <c r="Q954" s="28"/>
      <c r="R954" s="28"/>
      <c r="S954" s="28"/>
      <c r="T954" s="28"/>
      <c r="U954" s="57" t="str">
        <f>IF(ISNA(VLOOKUP(I954,'Base de données'!$G$26:$H$63,2,FALSE)),"Donnée automatique",VLOOKUP(I954,'Base de données'!$G$26:$H$63,2,FALSE))</f>
        <v>Donnée automatique</v>
      </c>
    </row>
    <row r="955" spans="1:21" x14ac:dyDescent="0.2">
      <c r="A955" s="27"/>
      <c r="B955" s="46"/>
      <c r="C955" s="28"/>
      <c r="D955" s="28"/>
      <c r="E955" s="28"/>
      <c r="F955" s="28"/>
      <c r="G955" s="54"/>
      <c r="H955" s="28"/>
      <c r="I955" s="28"/>
      <c r="J955" s="18" t="e">
        <f>VLOOKUP(I955,'Base de données'!$C$5:$E$46,2,FALSE)</f>
        <v>#N/A</v>
      </c>
      <c r="K955" s="44" t="str">
        <f>IF(ISNA(VLOOKUP(I955,'Base de données'!$C$5:$E$46,3,FALSE)),"Donnée automatique",VLOOKUP(I955,'Base de données'!$C$5:$E$46,3,FALSE))</f>
        <v>Donnée automatique</v>
      </c>
      <c r="L955" s="28"/>
      <c r="M955" s="53"/>
      <c r="N955" s="53" t="str">
        <f t="shared" si="30"/>
        <v>Ne pas compléter</v>
      </c>
      <c r="O955" s="28" t="str">
        <f t="shared" si="31"/>
        <v>Ne pas compléter</v>
      </c>
      <c r="P955" s="28"/>
      <c r="Q955" s="28"/>
      <c r="R955" s="28"/>
      <c r="S955" s="28"/>
      <c r="T955" s="28"/>
      <c r="U955" s="57" t="str">
        <f>IF(ISNA(VLOOKUP(I955,'Base de données'!$G$26:$H$63,2,FALSE)),"Donnée automatique",VLOOKUP(I955,'Base de données'!$G$26:$H$63,2,FALSE))</f>
        <v>Donnée automatique</v>
      </c>
    </row>
    <row r="956" spans="1:21" x14ac:dyDescent="0.2">
      <c r="A956" s="27"/>
      <c r="B956" s="46"/>
      <c r="C956" s="28"/>
      <c r="D956" s="28"/>
      <c r="E956" s="28"/>
      <c r="F956" s="28"/>
      <c r="G956" s="54"/>
      <c r="H956" s="28"/>
      <c r="I956" s="28"/>
      <c r="J956" s="18" t="e">
        <f>VLOOKUP(I956,'Base de données'!$C$5:$E$46,2,FALSE)</f>
        <v>#N/A</v>
      </c>
      <c r="K956" s="44" t="str">
        <f>IF(ISNA(VLOOKUP(I956,'Base de données'!$C$5:$E$46,3,FALSE)),"Donnée automatique",VLOOKUP(I956,'Base de données'!$C$5:$E$46,3,FALSE))</f>
        <v>Donnée automatique</v>
      </c>
      <c r="L956" s="28"/>
      <c r="M956" s="53"/>
      <c r="N956" s="53" t="str">
        <f t="shared" si="30"/>
        <v>Ne pas compléter</v>
      </c>
      <c r="O956" s="28" t="str">
        <f t="shared" si="31"/>
        <v>Ne pas compléter</v>
      </c>
      <c r="P956" s="28"/>
      <c r="Q956" s="28"/>
      <c r="R956" s="28"/>
      <c r="S956" s="28"/>
      <c r="T956" s="28"/>
      <c r="U956" s="57" t="str">
        <f>IF(ISNA(VLOOKUP(I956,'Base de données'!$G$26:$H$63,2,FALSE)),"Donnée automatique",VLOOKUP(I956,'Base de données'!$G$26:$H$63,2,FALSE))</f>
        <v>Donnée automatique</v>
      </c>
    </row>
    <row r="957" spans="1:21" x14ac:dyDescent="0.2">
      <c r="A957" s="27"/>
      <c r="B957" s="46"/>
      <c r="C957" s="28"/>
      <c r="D957" s="28"/>
      <c r="E957" s="28"/>
      <c r="F957" s="28"/>
      <c r="G957" s="54"/>
      <c r="H957" s="28"/>
      <c r="I957" s="28"/>
      <c r="J957" s="18" t="e">
        <f>VLOOKUP(I957,'Base de données'!$C$5:$E$46,2,FALSE)</f>
        <v>#N/A</v>
      </c>
      <c r="K957" s="44" t="str">
        <f>IF(ISNA(VLOOKUP(I957,'Base de données'!$C$5:$E$46,3,FALSE)),"Donnée automatique",VLOOKUP(I957,'Base de données'!$C$5:$E$46,3,FALSE))</f>
        <v>Donnée automatique</v>
      </c>
      <c r="L957" s="28"/>
      <c r="M957" s="53"/>
      <c r="N957" s="53" t="str">
        <f t="shared" si="30"/>
        <v>Ne pas compléter</v>
      </c>
      <c r="O957" s="28" t="str">
        <f t="shared" si="31"/>
        <v>Ne pas compléter</v>
      </c>
      <c r="P957" s="28"/>
      <c r="Q957" s="28"/>
      <c r="R957" s="28"/>
      <c r="S957" s="28"/>
      <c r="T957" s="28"/>
      <c r="U957" s="57" t="str">
        <f>IF(ISNA(VLOOKUP(I957,'Base de données'!$G$26:$H$63,2,FALSE)),"Donnée automatique",VLOOKUP(I957,'Base de données'!$G$26:$H$63,2,FALSE))</f>
        <v>Donnée automatique</v>
      </c>
    </row>
    <row r="958" spans="1:21" x14ac:dyDescent="0.2">
      <c r="A958" s="27"/>
      <c r="B958" s="46"/>
      <c r="C958" s="28"/>
      <c r="D958" s="28"/>
      <c r="E958" s="28"/>
      <c r="F958" s="28"/>
      <c r="G958" s="54"/>
      <c r="H958" s="28"/>
      <c r="I958" s="28"/>
      <c r="J958" s="18" t="e">
        <f>VLOOKUP(I958,'Base de données'!$C$5:$E$46,2,FALSE)</f>
        <v>#N/A</v>
      </c>
      <c r="K958" s="44" t="str">
        <f>IF(ISNA(VLOOKUP(I958,'Base de données'!$C$5:$E$46,3,FALSE)),"Donnée automatique",VLOOKUP(I958,'Base de données'!$C$5:$E$46,3,FALSE))</f>
        <v>Donnée automatique</v>
      </c>
      <c r="L958" s="28"/>
      <c r="M958" s="53"/>
      <c r="N958" s="53" t="str">
        <f t="shared" si="30"/>
        <v>Ne pas compléter</v>
      </c>
      <c r="O958" s="28" t="str">
        <f t="shared" si="31"/>
        <v>Ne pas compléter</v>
      </c>
      <c r="P958" s="28"/>
      <c r="Q958" s="28"/>
      <c r="R958" s="28"/>
      <c r="S958" s="28"/>
      <c r="T958" s="28"/>
      <c r="U958" s="57" t="str">
        <f>IF(ISNA(VLOOKUP(I958,'Base de données'!$G$26:$H$63,2,FALSE)),"Donnée automatique",VLOOKUP(I958,'Base de données'!$G$26:$H$63,2,FALSE))</f>
        <v>Donnée automatique</v>
      </c>
    </row>
    <row r="959" spans="1:21" x14ac:dyDescent="0.2">
      <c r="A959" s="27"/>
      <c r="B959" s="46"/>
      <c r="C959" s="28"/>
      <c r="D959" s="28"/>
      <c r="E959" s="28"/>
      <c r="F959" s="28"/>
      <c r="G959" s="54"/>
      <c r="H959" s="28"/>
      <c r="I959" s="28"/>
      <c r="J959" s="18" t="e">
        <f>VLOOKUP(I959,'Base de données'!$C$5:$E$46,2,FALSE)</f>
        <v>#N/A</v>
      </c>
      <c r="K959" s="44" t="str">
        <f>IF(ISNA(VLOOKUP(I959,'Base de données'!$C$5:$E$46,3,FALSE)),"Donnée automatique",VLOOKUP(I959,'Base de données'!$C$5:$E$46,3,FALSE))</f>
        <v>Donnée automatique</v>
      </c>
      <c r="L959" s="28"/>
      <c r="M959" s="53"/>
      <c r="N959" s="53" t="str">
        <f t="shared" si="30"/>
        <v>Ne pas compléter</v>
      </c>
      <c r="O959" s="28" t="str">
        <f t="shared" si="31"/>
        <v>Ne pas compléter</v>
      </c>
      <c r="P959" s="28"/>
      <c r="Q959" s="28"/>
      <c r="R959" s="28"/>
      <c r="S959" s="28"/>
      <c r="T959" s="28"/>
      <c r="U959" s="57" t="str">
        <f>IF(ISNA(VLOOKUP(I959,'Base de données'!$G$26:$H$63,2,FALSE)),"Donnée automatique",VLOOKUP(I959,'Base de données'!$G$26:$H$63,2,FALSE))</f>
        <v>Donnée automatique</v>
      </c>
    </row>
    <row r="960" spans="1:21" x14ac:dyDescent="0.2">
      <c r="A960" s="27"/>
      <c r="B960" s="46"/>
      <c r="C960" s="28"/>
      <c r="D960" s="28"/>
      <c r="E960" s="28"/>
      <c r="F960" s="28"/>
      <c r="G960" s="54"/>
      <c r="H960" s="28"/>
      <c r="I960" s="28"/>
      <c r="J960" s="18" t="e">
        <f>VLOOKUP(I960,'Base de données'!$C$5:$E$46,2,FALSE)</f>
        <v>#N/A</v>
      </c>
      <c r="K960" s="44" t="str">
        <f>IF(ISNA(VLOOKUP(I960,'Base de données'!$C$5:$E$46,3,FALSE)),"Donnée automatique",VLOOKUP(I960,'Base de données'!$C$5:$E$46,3,FALSE))</f>
        <v>Donnée automatique</v>
      </c>
      <c r="L960" s="28"/>
      <c r="M960" s="53"/>
      <c r="N960" s="53" t="str">
        <f t="shared" si="30"/>
        <v>Ne pas compléter</v>
      </c>
      <c r="O960" s="28" t="str">
        <f t="shared" si="31"/>
        <v>Ne pas compléter</v>
      </c>
      <c r="P960" s="28"/>
      <c r="Q960" s="28"/>
      <c r="R960" s="28"/>
      <c r="S960" s="28"/>
      <c r="T960" s="28"/>
      <c r="U960" s="57" t="str">
        <f>IF(ISNA(VLOOKUP(I960,'Base de données'!$G$26:$H$63,2,FALSE)),"Donnée automatique",VLOOKUP(I960,'Base de données'!$G$26:$H$63,2,FALSE))</f>
        <v>Donnée automatique</v>
      </c>
    </row>
    <row r="961" spans="1:21" x14ac:dyDescent="0.2">
      <c r="A961" s="27"/>
      <c r="B961" s="46"/>
      <c r="C961" s="28"/>
      <c r="D961" s="28"/>
      <c r="E961" s="28"/>
      <c r="F961" s="28"/>
      <c r="G961" s="54"/>
      <c r="H961" s="28"/>
      <c r="I961" s="28"/>
      <c r="J961" s="18" t="e">
        <f>VLOOKUP(I961,'Base de données'!$C$5:$E$46,2,FALSE)</f>
        <v>#N/A</v>
      </c>
      <c r="K961" s="44" t="str">
        <f>IF(ISNA(VLOOKUP(I961,'Base de données'!$C$5:$E$46,3,FALSE)),"Donnée automatique",VLOOKUP(I961,'Base de données'!$C$5:$E$46,3,FALSE))</f>
        <v>Donnée automatique</v>
      </c>
      <c r="L961" s="28"/>
      <c r="M961" s="53"/>
      <c r="N961" s="53" t="str">
        <f t="shared" si="30"/>
        <v>Ne pas compléter</v>
      </c>
      <c r="O961" s="28" t="str">
        <f t="shared" si="31"/>
        <v>Ne pas compléter</v>
      </c>
      <c r="P961" s="28"/>
      <c r="Q961" s="28"/>
      <c r="R961" s="28"/>
      <c r="S961" s="28"/>
      <c r="T961" s="28"/>
      <c r="U961" s="57" t="str">
        <f>IF(ISNA(VLOOKUP(I961,'Base de données'!$G$26:$H$63,2,FALSE)),"Donnée automatique",VLOOKUP(I961,'Base de données'!$G$26:$H$63,2,FALSE))</f>
        <v>Donnée automatique</v>
      </c>
    </row>
    <row r="962" spans="1:21" x14ac:dyDescent="0.2">
      <c r="A962" s="27"/>
      <c r="B962" s="46"/>
      <c r="C962" s="28"/>
      <c r="D962" s="28"/>
      <c r="E962" s="28"/>
      <c r="F962" s="28"/>
      <c r="G962" s="54"/>
      <c r="H962" s="28"/>
      <c r="I962" s="28"/>
      <c r="J962" s="18" t="e">
        <f>VLOOKUP(I962,'Base de données'!$C$5:$E$46,2,FALSE)</f>
        <v>#N/A</v>
      </c>
      <c r="K962" s="44" t="str">
        <f>IF(ISNA(VLOOKUP(I962,'Base de données'!$C$5:$E$46,3,FALSE)),"Donnée automatique",VLOOKUP(I962,'Base de données'!$C$5:$E$46,3,FALSE))</f>
        <v>Donnée automatique</v>
      </c>
      <c r="L962" s="28"/>
      <c r="M962" s="53"/>
      <c r="N962" s="53" t="str">
        <f t="shared" si="30"/>
        <v>Ne pas compléter</v>
      </c>
      <c r="O962" s="28" t="str">
        <f t="shared" si="31"/>
        <v>Ne pas compléter</v>
      </c>
      <c r="P962" s="28"/>
      <c r="Q962" s="28"/>
      <c r="R962" s="28"/>
      <c r="S962" s="28"/>
      <c r="T962" s="28"/>
      <c r="U962" s="57" t="str">
        <f>IF(ISNA(VLOOKUP(I962,'Base de données'!$G$26:$H$63,2,FALSE)),"Donnée automatique",VLOOKUP(I962,'Base de données'!$G$26:$H$63,2,FALSE))</f>
        <v>Donnée automatique</v>
      </c>
    </row>
    <row r="963" spans="1:21" x14ac:dyDescent="0.2">
      <c r="A963" s="27"/>
      <c r="B963" s="46"/>
      <c r="C963" s="28"/>
      <c r="D963" s="28"/>
      <c r="E963" s="28"/>
      <c r="F963" s="28"/>
      <c r="G963" s="54"/>
      <c r="H963" s="28"/>
      <c r="I963" s="28"/>
      <c r="J963" s="18" t="e">
        <f>VLOOKUP(I963,'Base de données'!$C$5:$E$46,2,FALSE)</f>
        <v>#N/A</v>
      </c>
      <c r="K963" s="44" t="str">
        <f>IF(ISNA(VLOOKUP(I963,'Base de données'!$C$5:$E$46,3,FALSE)),"Donnée automatique",VLOOKUP(I963,'Base de données'!$C$5:$E$46,3,FALSE))</f>
        <v>Donnée automatique</v>
      </c>
      <c r="L963" s="28"/>
      <c r="M963" s="53"/>
      <c r="N963" s="53" t="str">
        <f t="shared" si="30"/>
        <v>Ne pas compléter</v>
      </c>
      <c r="O963" s="28" t="str">
        <f t="shared" si="31"/>
        <v>Ne pas compléter</v>
      </c>
      <c r="P963" s="28"/>
      <c r="Q963" s="28"/>
      <c r="R963" s="28"/>
      <c r="S963" s="28"/>
      <c r="T963" s="28"/>
      <c r="U963" s="57" t="str">
        <f>IF(ISNA(VLOOKUP(I963,'Base de données'!$G$26:$H$63,2,FALSE)),"Donnée automatique",VLOOKUP(I963,'Base de données'!$G$26:$H$63,2,FALSE))</f>
        <v>Donnée automatique</v>
      </c>
    </row>
    <row r="964" spans="1:21" x14ac:dyDescent="0.2">
      <c r="A964" s="27"/>
      <c r="B964" s="46"/>
      <c r="C964" s="28"/>
      <c r="D964" s="28"/>
      <c r="E964" s="28"/>
      <c r="F964" s="28"/>
      <c r="G964" s="54"/>
      <c r="H964" s="28"/>
      <c r="I964" s="28"/>
      <c r="J964" s="18" t="e">
        <f>VLOOKUP(I964,'Base de données'!$C$5:$E$46,2,FALSE)</f>
        <v>#N/A</v>
      </c>
      <c r="K964" s="44" t="str">
        <f>IF(ISNA(VLOOKUP(I964,'Base de données'!$C$5:$E$46,3,FALSE)),"Donnée automatique",VLOOKUP(I964,'Base de données'!$C$5:$E$46,3,FALSE))</f>
        <v>Donnée automatique</v>
      </c>
      <c r="L964" s="28"/>
      <c r="M964" s="53"/>
      <c r="N964" s="53" t="str">
        <f t="shared" si="30"/>
        <v>Ne pas compléter</v>
      </c>
      <c r="O964" s="28" t="str">
        <f t="shared" si="31"/>
        <v>Ne pas compléter</v>
      </c>
      <c r="P964" s="28"/>
      <c r="Q964" s="28"/>
      <c r="R964" s="28"/>
      <c r="S964" s="28"/>
      <c r="T964" s="28"/>
      <c r="U964" s="57" t="str">
        <f>IF(ISNA(VLOOKUP(I964,'Base de données'!$G$26:$H$63,2,FALSE)),"Donnée automatique",VLOOKUP(I964,'Base de données'!$G$26:$H$63,2,FALSE))</f>
        <v>Donnée automatique</v>
      </c>
    </row>
    <row r="965" spans="1:21" x14ac:dyDescent="0.2">
      <c r="A965" s="27"/>
      <c r="B965" s="46"/>
      <c r="C965" s="28"/>
      <c r="D965" s="28"/>
      <c r="E965" s="28"/>
      <c r="F965" s="28"/>
      <c r="G965" s="54"/>
      <c r="H965" s="28"/>
      <c r="I965" s="28"/>
      <c r="J965" s="18" t="e">
        <f>VLOOKUP(I965,'Base de données'!$C$5:$E$46,2,FALSE)</f>
        <v>#N/A</v>
      </c>
      <c r="K965" s="44" t="str">
        <f>IF(ISNA(VLOOKUP(I965,'Base de données'!$C$5:$E$46,3,FALSE)),"Donnée automatique",VLOOKUP(I965,'Base de données'!$C$5:$E$46,3,FALSE))</f>
        <v>Donnée automatique</v>
      </c>
      <c r="L965" s="28"/>
      <c r="M965" s="53"/>
      <c r="N965" s="53" t="str">
        <f t="shared" si="30"/>
        <v>Ne pas compléter</v>
      </c>
      <c r="O965" s="28" t="str">
        <f t="shared" si="31"/>
        <v>Ne pas compléter</v>
      </c>
      <c r="P965" s="28"/>
      <c r="Q965" s="28"/>
      <c r="R965" s="28"/>
      <c r="S965" s="28"/>
      <c r="T965" s="28"/>
      <c r="U965" s="57" t="str">
        <f>IF(ISNA(VLOOKUP(I965,'Base de données'!$G$26:$H$63,2,FALSE)),"Donnée automatique",VLOOKUP(I965,'Base de données'!$G$26:$H$63,2,FALSE))</f>
        <v>Donnée automatique</v>
      </c>
    </row>
    <row r="966" spans="1:21" x14ac:dyDescent="0.2">
      <c r="A966" s="27"/>
      <c r="B966" s="46"/>
      <c r="C966" s="28"/>
      <c r="D966" s="28"/>
      <c r="E966" s="28"/>
      <c r="F966" s="28"/>
      <c r="G966" s="54"/>
      <c r="H966" s="28"/>
      <c r="I966" s="28"/>
      <c r="J966" s="18" t="e">
        <f>VLOOKUP(I966,'Base de données'!$C$5:$E$46,2,FALSE)</f>
        <v>#N/A</v>
      </c>
      <c r="K966" s="44" t="str">
        <f>IF(ISNA(VLOOKUP(I966,'Base de données'!$C$5:$E$46,3,FALSE)),"Donnée automatique",VLOOKUP(I966,'Base de données'!$C$5:$E$46,3,FALSE))</f>
        <v>Donnée automatique</v>
      </c>
      <c r="L966" s="28"/>
      <c r="M966" s="53"/>
      <c r="N966" s="53" t="str">
        <f t="shared" si="30"/>
        <v>Ne pas compléter</v>
      </c>
      <c r="O966" s="28" t="str">
        <f t="shared" si="31"/>
        <v>Ne pas compléter</v>
      </c>
      <c r="P966" s="28"/>
      <c r="Q966" s="28"/>
      <c r="R966" s="28"/>
      <c r="S966" s="28"/>
      <c r="T966" s="28"/>
      <c r="U966" s="57" t="str">
        <f>IF(ISNA(VLOOKUP(I966,'Base de données'!$G$26:$H$63,2,FALSE)),"Donnée automatique",VLOOKUP(I966,'Base de données'!$G$26:$H$63,2,FALSE))</f>
        <v>Donnée automatique</v>
      </c>
    </row>
    <row r="967" spans="1:21" x14ac:dyDescent="0.2">
      <c r="A967" s="27"/>
      <c r="B967" s="46"/>
      <c r="C967" s="28"/>
      <c r="D967" s="28"/>
      <c r="E967" s="28"/>
      <c r="F967" s="28"/>
      <c r="G967" s="54"/>
      <c r="H967" s="28"/>
      <c r="I967" s="28"/>
      <c r="J967" s="18" t="e">
        <f>VLOOKUP(I967,'Base de données'!$C$5:$E$46,2,FALSE)</f>
        <v>#N/A</v>
      </c>
      <c r="K967" s="44" t="str">
        <f>IF(ISNA(VLOOKUP(I967,'Base de données'!$C$5:$E$46,3,FALSE)),"Donnée automatique",VLOOKUP(I967,'Base de données'!$C$5:$E$46,3,FALSE))</f>
        <v>Donnée automatique</v>
      </c>
      <c r="L967" s="28"/>
      <c r="M967" s="53"/>
      <c r="N967" s="53" t="str">
        <f t="shared" si="30"/>
        <v>Ne pas compléter</v>
      </c>
      <c r="O967" s="28" t="str">
        <f t="shared" si="31"/>
        <v>Ne pas compléter</v>
      </c>
      <c r="P967" s="28"/>
      <c r="Q967" s="28"/>
      <c r="R967" s="28"/>
      <c r="S967" s="28"/>
      <c r="T967" s="28"/>
      <c r="U967" s="57" t="str">
        <f>IF(ISNA(VLOOKUP(I967,'Base de données'!$G$26:$H$63,2,FALSE)),"Donnée automatique",VLOOKUP(I967,'Base de données'!$G$26:$H$63,2,FALSE))</f>
        <v>Donnée automatique</v>
      </c>
    </row>
    <row r="968" spans="1:21" x14ac:dyDescent="0.2">
      <c r="A968" s="27"/>
      <c r="B968" s="46"/>
      <c r="C968" s="28"/>
      <c r="D968" s="28"/>
      <c r="E968" s="28"/>
      <c r="F968" s="28"/>
      <c r="G968" s="54"/>
      <c r="H968" s="28"/>
      <c r="I968" s="28"/>
      <c r="J968" s="18" t="e">
        <f>VLOOKUP(I968,'Base de données'!$C$5:$E$46,2,FALSE)</f>
        <v>#N/A</v>
      </c>
      <c r="K968" s="44" t="str">
        <f>IF(ISNA(VLOOKUP(I968,'Base de données'!$C$5:$E$46,3,FALSE)),"Donnée automatique",VLOOKUP(I968,'Base de données'!$C$5:$E$46,3,FALSE))</f>
        <v>Donnée automatique</v>
      </c>
      <c r="L968" s="28"/>
      <c r="M968" s="53"/>
      <c r="N968" s="53" t="str">
        <f t="shared" si="30"/>
        <v>Ne pas compléter</v>
      </c>
      <c r="O968" s="28" t="str">
        <f t="shared" si="31"/>
        <v>Ne pas compléter</v>
      </c>
      <c r="P968" s="28"/>
      <c r="Q968" s="28"/>
      <c r="R968" s="28"/>
      <c r="S968" s="28"/>
      <c r="T968" s="28"/>
      <c r="U968" s="57" t="str">
        <f>IF(ISNA(VLOOKUP(I968,'Base de données'!$G$26:$H$63,2,FALSE)),"Donnée automatique",VLOOKUP(I968,'Base de données'!$G$26:$H$63,2,FALSE))</f>
        <v>Donnée automatique</v>
      </c>
    </row>
    <row r="969" spans="1:21" x14ac:dyDescent="0.2">
      <c r="A969" s="27"/>
      <c r="B969" s="46"/>
      <c r="C969" s="28"/>
      <c r="D969" s="28"/>
      <c r="E969" s="28"/>
      <c r="F969" s="28"/>
      <c r="G969" s="54"/>
      <c r="H969" s="28"/>
      <c r="I969" s="28"/>
      <c r="J969" s="18" t="e">
        <f>VLOOKUP(I969,'Base de données'!$C$5:$E$46,2,FALSE)</f>
        <v>#N/A</v>
      </c>
      <c r="K969" s="44" t="str">
        <f>IF(ISNA(VLOOKUP(I969,'Base de données'!$C$5:$E$46,3,FALSE)),"Donnée automatique",VLOOKUP(I969,'Base de données'!$C$5:$E$46,3,FALSE))</f>
        <v>Donnée automatique</v>
      </c>
      <c r="L969" s="28"/>
      <c r="M969" s="53"/>
      <c r="N969" s="53" t="str">
        <f t="shared" si="30"/>
        <v>Ne pas compléter</v>
      </c>
      <c r="O969" s="28" t="str">
        <f t="shared" si="31"/>
        <v>Ne pas compléter</v>
      </c>
      <c r="P969" s="28"/>
      <c r="Q969" s="28"/>
      <c r="R969" s="28"/>
      <c r="S969" s="28"/>
      <c r="T969" s="28"/>
      <c r="U969" s="57" t="str">
        <f>IF(ISNA(VLOOKUP(I969,'Base de données'!$G$26:$H$63,2,FALSE)),"Donnée automatique",VLOOKUP(I969,'Base de données'!$G$26:$H$63,2,FALSE))</f>
        <v>Donnée automatique</v>
      </c>
    </row>
    <row r="970" spans="1:21" x14ac:dyDescent="0.2">
      <c r="A970" s="27"/>
      <c r="B970" s="46"/>
      <c r="C970" s="28"/>
      <c r="D970" s="28"/>
      <c r="E970" s="28"/>
      <c r="F970" s="28"/>
      <c r="G970" s="54"/>
      <c r="H970" s="28"/>
      <c r="I970" s="28"/>
      <c r="J970" s="18" t="e">
        <f>VLOOKUP(I970,'Base de données'!$C$5:$E$46,2,FALSE)</f>
        <v>#N/A</v>
      </c>
      <c r="K970" s="44" t="str">
        <f>IF(ISNA(VLOOKUP(I970,'Base de données'!$C$5:$E$46,3,FALSE)),"Donnée automatique",VLOOKUP(I970,'Base de données'!$C$5:$E$46,3,FALSE))</f>
        <v>Donnée automatique</v>
      </c>
      <c r="L970" s="28"/>
      <c r="M970" s="53"/>
      <c r="N970" s="53" t="str">
        <f t="shared" si="30"/>
        <v>Ne pas compléter</v>
      </c>
      <c r="O970" s="28" t="str">
        <f t="shared" si="31"/>
        <v>Ne pas compléter</v>
      </c>
      <c r="P970" s="28"/>
      <c r="Q970" s="28"/>
      <c r="R970" s="28"/>
      <c r="S970" s="28"/>
      <c r="T970" s="28"/>
      <c r="U970" s="57" t="str">
        <f>IF(ISNA(VLOOKUP(I970,'Base de données'!$G$26:$H$63,2,FALSE)),"Donnée automatique",VLOOKUP(I970,'Base de données'!$G$26:$H$63,2,FALSE))</f>
        <v>Donnée automatique</v>
      </c>
    </row>
    <row r="971" spans="1:21" x14ac:dyDescent="0.2">
      <c r="A971" s="27"/>
      <c r="B971" s="46"/>
      <c r="C971" s="28"/>
      <c r="D971" s="28"/>
      <c r="E971" s="28"/>
      <c r="F971" s="28"/>
      <c r="G971" s="54"/>
      <c r="H971" s="28"/>
      <c r="I971" s="28"/>
      <c r="J971" s="18" t="e">
        <f>VLOOKUP(I971,'Base de données'!$C$5:$E$46,2,FALSE)</f>
        <v>#N/A</v>
      </c>
      <c r="K971" s="44" t="str">
        <f>IF(ISNA(VLOOKUP(I971,'Base de données'!$C$5:$E$46,3,FALSE)),"Donnée automatique",VLOOKUP(I971,'Base de données'!$C$5:$E$46,3,FALSE))</f>
        <v>Donnée automatique</v>
      </c>
      <c r="L971" s="28"/>
      <c r="M971" s="53"/>
      <c r="N971" s="53" t="str">
        <f t="shared" si="30"/>
        <v>Ne pas compléter</v>
      </c>
      <c r="O971" s="28" t="str">
        <f t="shared" si="31"/>
        <v>Ne pas compléter</v>
      </c>
      <c r="P971" s="28"/>
      <c r="Q971" s="28"/>
      <c r="R971" s="28"/>
      <c r="S971" s="28"/>
      <c r="T971" s="28"/>
      <c r="U971" s="57" t="str">
        <f>IF(ISNA(VLOOKUP(I971,'Base de données'!$G$26:$H$63,2,FALSE)),"Donnée automatique",VLOOKUP(I971,'Base de données'!$G$26:$H$63,2,FALSE))</f>
        <v>Donnée automatique</v>
      </c>
    </row>
    <row r="972" spans="1:21" x14ac:dyDescent="0.2">
      <c r="A972" s="27"/>
      <c r="B972" s="46"/>
      <c r="C972" s="28"/>
      <c r="D972" s="28"/>
      <c r="E972" s="28"/>
      <c r="F972" s="28"/>
      <c r="G972" s="54"/>
      <c r="H972" s="28"/>
      <c r="I972" s="28"/>
      <c r="J972" s="18" t="e">
        <f>VLOOKUP(I972,'Base de données'!$C$5:$E$46,2,FALSE)</f>
        <v>#N/A</v>
      </c>
      <c r="K972" s="44" t="str">
        <f>IF(ISNA(VLOOKUP(I972,'Base de données'!$C$5:$E$46,3,FALSE)),"Donnée automatique",VLOOKUP(I972,'Base de données'!$C$5:$E$46,3,FALSE))</f>
        <v>Donnée automatique</v>
      </c>
      <c r="L972" s="28"/>
      <c r="M972" s="53"/>
      <c r="N972" s="53" t="str">
        <f t="shared" si="30"/>
        <v>Ne pas compléter</v>
      </c>
      <c r="O972" s="28" t="str">
        <f t="shared" si="31"/>
        <v>Ne pas compléter</v>
      </c>
      <c r="P972" s="28"/>
      <c r="Q972" s="28"/>
      <c r="R972" s="28"/>
      <c r="S972" s="28"/>
      <c r="T972" s="28"/>
      <c r="U972" s="57" t="str">
        <f>IF(ISNA(VLOOKUP(I972,'Base de données'!$G$26:$H$63,2,FALSE)),"Donnée automatique",VLOOKUP(I972,'Base de données'!$G$26:$H$63,2,FALSE))</f>
        <v>Donnée automatique</v>
      </c>
    </row>
    <row r="973" spans="1:21" x14ac:dyDescent="0.2">
      <c r="A973" s="27"/>
      <c r="B973" s="46"/>
      <c r="C973" s="28"/>
      <c r="D973" s="28"/>
      <c r="E973" s="28"/>
      <c r="F973" s="28"/>
      <c r="G973" s="54"/>
      <c r="H973" s="28"/>
      <c r="I973" s="28"/>
      <c r="J973" s="18" t="e">
        <f>VLOOKUP(I973,'Base de données'!$C$5:$E$46,2,FALSE)</f>
        <v>#N/A</v>
      </c>
      <c r="K973" s="44" t="str">
        <f>IF(ISNA(VLOOKUP(I973,'Base de données'!$C$5:$E$46,3,FALSE)),"Donnée automatique",VLOOKUP(I973,'Base de données'!$C$5:$E$46,3,FALSE))</f>
        <v>Donnée automatique</v>
      </c>
      <c r="L973" s="28"/>
      <c r="M973" s="53"/>
      <c r="N973" s="53" t="str">
        <f t="shared" si="30"/>
        <v>Ne pas compléter</v>
      </c>
      <c r="O973" s="28" t="str">
        <f t="shared" si="31"/>
        <v>Ne pas compléter</v>
      </c>
      <c r="P973" s="28"/>
      <c r="Q973" s="28"/>
      <c r="R973" s="28"/>
      <c r="S973" s="28"/>
      <c r="T973" s="28"/>
      <c r="U973" s="57" t="str">
        <f>IF(ISNA(VLOOKUP(I973,'Base de données'!$G$26:$H$63,2,FALSE)),"Donnée automatique",VLOOKUP(I973,'Base de données'!$G$26:$H$63,2,FALSE))</f>
        <v>Donnée automatique</v>
      </c>
    </row>
    <row r="974" spans="1:21" x14ac:dyDescent="0.2">
      <c r="A974" s="27"/>
      <c r="B974" s="46"/>
      <c r="C974" s="28"/>
      <c r="D974" s="28"/>
      <c r="E974" s="28"/>
      <c r="F974" s="28"/>
      <c r="G974" s="54"/>
      <c r="H974" s="28"/>
      <c r="I974" s="28"/>
      <c r="J974" s="18" t="e">
        <f>VLOOKUP(I974,'Base de données'!$C$5:$E$46,2,FALSE)</f>
        <v>#N/A</v>
      </c>
      <c r="K974" s="44" t="str">
        <f>IF(ISNA(VLOOKUP(I974,'Base de données'!$C$5:$E$46,3,FALSE)),"Donnée automatique",VLOOKUP(I974,'Base de données'!$C$5:$E$46,3,FALSE))</f>
        <v>Donnée automatique</v>
      </c>
      <c r="L974" s="28"/>
      <c r="M974" s="53"/>
      <c r="N974" s="53" t="str">
        <f t="shared" si="30"/>
        <v>Ne pas compléter</v>
      </c>
      <c r="O974" s="28" t="str">
        <f t="shared" si="31"/>
        <v>Ne pas compléter</v>
      </c>
      <c r="P974" s="28"/>
      <c r="Q974" s="28"/>
      <c r="R974" s="28"/>
      <c r="S974" s="28"/>
      <c r="T974" s="28"/>
      <c r="U974" s="57" t="str">
        <f>IF(ISNA(VLOOKUP(I974,'Base de données'!$G$26:$H$63,2,FALSE)),"Donnée automatique",VLOOKUP(I974,'Base de données'!$G$26:$H$63,2,FALSE))</f>
        <v>Donnée automatique</v>
      </c>
    </row>
    <row r="975" spans="1:21" x14ac:dyDescent="0.2">
      <c r="A975" s="27"/>
      <c r="B975" s="46"/>
      <c r="C975" s="28"/>
      <c r="D975" s="28"/>
      <c r="E975" s="28"/>
      <c r="F975" s="28"/>
      <c r="G975" s="54"/>
      <c r="H975" s="28"/>
      <c r="I975" s="28"/>
      <c r="J975" s="18" t="e">
        <f>VLOOKUP(I975,'Base de données'!$C$5:$E$46,2,FALSE)</f>
        <v>#N/A</v>
      </c>
      <c r="K975" s="44" t="str">
        <f>IF(ISNA(VLOOKUP(I975,'Base de données'!$C$5:$E$46,3,FALSE)),"Donnée automatique",VLOOKUP(I975,'Base de données'!$C$5:$E$46,3,FALSE))</f>
        <v>Donnée automatique</v>
      </c>
      <c r="L975" s="28"/>
      <c r="M975" s="53"/>
      <c r="N975" s="53" t="str">
        <f t="shared" si="30"/>
        <v>Ne pas compléter</v>
      </c>
      <c r="O975" s="28" t="str">
        <f t="shared" si="31"/>
        <v>Ne pas compléter</v>
      </c>
      <c r="P975" s="28"/>
      <c r="Q975" s="28"/>
      <c r="R975" s="28"/>
      <c r="S975" s="28"/>
      <c r="T975" s="28"/>
      <c r="U975" s="57" t="str">
        <f>IF(ISNA(VLOOKUP(I975,'Base de données'!$G$26:$H$63,2,FALSE)),"Donnée automatique",VLOOKUP(I975,'Base de données'!$G$26:$H$63,2,FALSE))</f>
        <v>Donnée automatique</v>
      </c>
    </row>
    <row r="976" spans="1:21" x14ac:dyDescent="0.2">
      <c r="A976" s="27"/>
      <c r="B976" s="46"/>
      <c r="C976" s="28"/>
      <c r="D976" s="28"/>
      <c r="E976" s="28"/>
      <c r="F976" s="28"/>
      <c r="G976" s="54"/>
      <c r="H976" s="28"/>
      <c r="I976" s="28"/>
      <c r="J976" s="18" t="e">
        <f>VLOOKUP(I976,'Base de données'!$C$5:$E$46,2,FALSE)</f>
        <v>#N/A</v>
      </c>
      <c r="K976" s="44" t="str">
        <f>IF(ISNA(VLOOKUP(I976,'Base de données'!$C$5:$E$46,3,FALSE)),"Donnée automatique",VLOOKUP(I976,'Base de données'!$C$5:$E$46,3,FALSE))</f>
        <v>Donnée automatique</v>
      </c>
      <c r="L976" s="28"/>
      <c r="M976" s="53"/>
      <c r="N976" s="53" t="str">
        <f t="shared" si="30"/>
        <v>Ne pas compléter</v>
      </c>
      <c r="O976" s="28" t="str">
        <f t="shared" si="31"/>
        <v>Ne pas compléter</v>
      </c>
      <c r="P976" s="28"/>
      <c r="Q976" s="28"/>
      <c r="R976" s="28"/>
      <c r="S976" s="28"/>
      <c r="T976" s="28"/>
      <c r="U976" s="57" t="str">
        <f>IF(ISNA(VLOOKUP(I976,'Base de données'!$G$26:$H$63,2,FALSE)),"Donnée automatique",VLOOKUP(I976,'Base de données'!$G$26:$H$63,2,FALSE))</f>
        <v>Donnée automatique</v>
      </c>
    </row>
    <row r="977" spans="1:21" x14ac:dyDescent="0.2">
      <c r="A977" s="27"/>
      <c r="B977" s="46"/>
      <c r="C977" s="28"/>
      <c r="D977" s="28"/>
      <c r="E977" s="28"/>
      <c r="F977" s="28"/>
      <c r="G977" s="54"/>
      <c r="H977" s="28"/>
      <c r="I977" s="28"/>
      <c r="J977" s="18" t="e">
        <f>VLOOKUP(I977,'Base de données'!$C$5:$E$46,2,FALSE)</f>
        <v>#N/A</v>
      </c>
      <c r="K977" s="44" t="str">
        <f>IF(ISNA(VLOOKUP(I977,'Base de données'!$C$5:$E$46,3,FALSE)),"Donnée automatique",VLOOKUP(I977,'Base de données'!$C$5:$E$46,3,FALSE))</f>
        <v>Donnée automatique</v>
      </c>
      <c r="L977" s="28"/>
      <c r="M977" s="53"/>
      <c r="N977" s="53" t="str">
        <f t="shared" si="30"/>
        <v>Ne pas compléter</v>
      </c>
      <c r="O977" s="28" t="str">
        <f t="shared" si="31"/>
        <v>Ne pas compléter</v>
      </c>
      <c r="P977" s="28"/>
      <c r="Q977" s="28"/>
      <c r="R977" s="28"/>
      <c r="S977" s="28"/>
      <c r="T977" s="28"/>
      <c r="U977" s="57" t="str">
        <f>IF(ISNA(VLOOKUP(I977,'Base de données'!$G$26:$H$63,2,FALSE)),"Donnée automatique",VLOOKUP(I977,'Base de données'!$G$26:$H$63,2,FALSE))</f>
        <v>Donnée automatique</v>
      </c>
    </row>
    <row r="978" spans="1:21" x14ac:dyDescent="0.2">
      <c r="A978" s="27"/>
      <c r="B978" s="46"/>
      <c r="C978" s="28"/>
      <c r="D978" s="28"/>
      <c r="E978" s="28"/>
      <c r="F978" s="28"/>
      <c r="G978" s="54"/>
      <c r="H978" s="28"/>
      <c r="I978" s="28"/>
      <c r="J978" s="18" t="e">
        <f>VLOOKUP(I978,'Base de données'!$C$5:$E$46,2,FALSE)</f>
        <v>#N/A</v>
      </c>
      <c r="K978" s="44" t="str">
        <f>IF(ISNA(VLOOKUP(I978,'Base de données'!$C$5:$E$46,3,FALSE)),"Donnée automatique",VLOOKUP(I978,'Base de données'!$C$5:$E$46,3,FALSE))</f>
        <v>Donnée automatique</v>
      </c>
      <c r="L978" s="28"/>
      <c r="M978" s="53"/>
      <c r="N978" s="53" t="str">
        <f t="shared" si="30"/>
        <v>Ne pas compléter</v>
      </c>
      <c r="O978" s="28" t="str">
        <f t="shared" si="31"/>
        <v>Ne pas compléter</v>
      </c>
      <c r="P978" s="28"/>
      <c r="Q978" s="28"/>
      <c r="R978" s="28"/>
      <c r="S978" s="28"/>
      <c r="T978" s="28"/>
      <c r="U978" s="57" t="str">
        <f>IF(ISNA(VLOOKUP(I978,'Base de données'!$G$26:$H$63,2,FALSE)),"Donnée automatique",VLOOKUP(I978,'Base de données'!$G$26:$H$63,2,FALSE))</f>
        <v>Donnée automatique</v>
      </c>
    </row>
    <row r="979" spans="1:21" x14ac:dyDescent="0.2">
      <c r="A979" s="27"/>
      <c r="B979" s="46"/>
      <c r="C979" s="28"/>
      <c r="D979" s="28"/>
      <c r="E979" s="28"/>
      <c r="F979" s="28"/>
      <c r="G979" s="54"/>
      <c r="H979" s="28"/>
      <c r="I979" s="28"/>
      <c r="J979" s="18" t="e">
        <f>VLOOKUP(I979,'Base de données'!$C$5:$E$46,2,FALSE)</f>
        <v>#N/A</v>
      </c>
      <c r="K979" s="44" t="str">
        <f>IF(ISNA(VLOOKUP(I979,'Base de données'!$C$5:$E$46,3,FALSE)),"Donnée automatique",VLOOKUP(I979,'Base de données'!$C$5:$E$46,3,FALSE))</f>
        <v>Donnée automatique</v>
      </c>
      <c r="L979" s="28"/>
      <c r="M979" s="53"/>
      <c r="N979" s="53" t="str">
        <f t="shared" ref="N979:N1005" si="32">IF(F979&lt;&gt;0,"A compléter","Ne pas compléter")</f>
        <v>Ne pas compléter</v>
      </c>
      <c r="O979" s="28" t="str">
        <f t="shared" ref="O979:O1005" si="33">IF(OR(I979=565,I979=566,I979=584,I979=587,I979=590,I979=591,I979=592),"Compléter si applicable","Ne pas compléter")</f>
        <v>Ne pas compléter</v>
      </c>
      <c r="P979" s="28"/>
      <c r="Q979" s="28"/>
      <c r="R979" s="28"/>
      <c r="S979" s="28"/>
      <c r="T979" s="28"/>
      <c r="U979" s="57" t="str">
        <f>IF(ISNA(VLOOKUP(I979,'Base de données'!$G$26:$H$63,2,FALSE)),"Donnée automatique",VLOOKUP(I979,'Base de données'!$G$26:$H$63,2,FALSE))</f>
        <v>Donnée automatique</v>
      </c>
    </row>
    <row r="980" spans="1:21" x14ac:dyDescent="0.2">
      <c r="A980" s="27"/>
      <c r="B980" s="46"/>
      <c r="C980" s="28"/>
      <c r="D980" s="28"/>
      <c r="E980" s="28"/>
      <c r="F980" s="28"/>
      <c r="G980" s="54"/>
      <c r="H980" s="28"/>
      <c r="I980" s="28"/>
      <c r="J980" s="18" t="e">
        <f>VLOOKUP(I980,'Base de données'!$C$5:$E$46,2,FALSE)</f>
        <v>#N/A</v>
      </c>
      <c r="K980" s="44" t="str">
        <f>IF(ISNA(VLOOKUP(I980,'Base de données'!$C$5:$E$46,3,FALSE)),"Donnée automatique",VLOOKUP(I980,'Base de données'!$C$5:$E$46,3,FALSE))</f>
        <v>Donnée automatique</v>
      </c>
      <c r="L980" s="28"/>
      <c r="M980" s="53"/>
      <c r="N980" s="53" t="str">
        <f t="shared" si="32"/>
        <v>Ne pas compléter</v>
      </c>
      <c r="O980" s="28" t="str">
        <f t="shared" si="33"/>
        <v>Ne pas compléter</v>
      </c>
      <c r="P980" s="28"/>
      <c r="Q980" s="28"/>
      <c r="R980" s="28"/>
      <c r="S980" s="28"/>
      <c r="T980" s="28"/>
      <c r="U980" s="57" t="str">
        <f>IF(ISNA(VLOOKUP(I980,'Base de données'!$G$26:$H$63,2,FALSE)),"Donnée automatique",VLOOKUP(I980,'Base de données'!$G$26:$H$63,2,FALSE))</f>
        <v>Donnée automatique</v>
      </c>
    </row>
    <row r="981" spans="1:21" x14ac:dyDescent="0.2">
      <c r="A981" s="27"/>
      <c r="B981" s="46"/>
      <c r="C981" s="28"/>
      <c r="D981" s="28"/>
      <c r="E981" s="28"/>
      <c r="F981" s="28"/>
      <c r="G981" s="54"/>
      <c r="H981" s="28"/>
      <c r="I981" s="28"/>
      <c r="J981" s="18" t="e">
        <f>VLOOKUP(I981,'Base de données'!$C$5:$E$46,2,FALSE)</f>
        <v>#N/A</v>
      </c>
      <c r="K981" s="44" t="str">
        <f>IF(ISNA(VLOOKUP(I981,'Base de données'!$C$5:$E$46,3,FALSE)),"Donnée automatique",VLOOKUP(I981,'Base de données'!$C$5:$E$46,3,FALSE))</f>
        <v>Donnée automatique</v>
      </c>
      <c r="L981" s="28"/>
      <c r="M981" s="53"/>
      <c r="N981" s="53" t="str">
        <f t="shared" si="32"/>
        <v>Ne pas compléter</v>
      </c>
      <c r="O981" s="28" t="str">
        <f t="shared" si="33"/>
        <v>Ne pas compléter</v>
      </c>
      <c r="P981" s="28"/>
      <c r="Q981" s="28"/>
      <c r="R981" s="28"/>
      <c r="S981" s="28"/>
      <c r="T981" s="28"/>
      <c r="U981" s="57" t="str">
        <f>IF(ISNA(VLOOKUP(I981,'Base de données'!$G$26:$H$63,2,FALSE)),"Donnée automatique",VLOOKUP(I981,'Base de données'!$G$26:$H$63,2,FALSE))</f>
        <v>Donnée automatique</v>
      </c>
    </row>
    <row r="982" spans="1:21" x14ac:dyDescent="0.2">
      <c r="A982" s="27"/>
      <c r="B982" s="46"/>
      <c r="C982" s="28"/>
      <c r="D982" s="28"/>
      <c r="E982" s="28"/>
      <c r="F982" s="28"/>
      <c r="G982" s="54"/>
      <c r="H982" s="28"/>
      <c r="I982" s="28"/>
      <c r="J982" s="18" t="e">
        <f>VLOOKUP(I982,'Base de données'!$C$5:$E$46,2,FALSE)</f>
        <v>#N/A</v>
      </c>
      <c r="K982" s="44" t="str">
        <f>IF(ISNA(VLOOKUP(I982,'Base de données'!$C$5:$E$46,3,FALSE)),"Donnée automatique",VLOOKUP(I982,'Base de données'!$C$5:$E$46,3,FALSE))</f>
        <v>Donnée automatique</v>
      </c>
      <c r="L982" s="28"/>
      <c r="M982" s="53"/>
      <c r="N982" s="53" t="str">
        <f t="shared" si="32"/>
        <v>Ne pas compléter</v>
      </c>
      <c r="O982" s="28" t="str">
        <f t="shared" si="33"/>
        <v>Ne pas compléter</v>
      </c>
      <c r="P982" s="28"/>
      <c r="Q982" s="28"/>
      <c r="R982" s="28"/>
      <c r="S982" s="28"/>
      <c r="T982" s="28"/>
      <c r="U982" s="57" t="str">
        <f>IF(ISNA(VLOOKUP(I982,'Base de données'!$G$26:$H$63,2,FALSE)),"Donnée automatique",VLOOKUP(I982,'Base de données'!$G$26:$H$63,2,FALSE))</f>
        <v>Donnée automatique</v>
      </c>
    </row>
    <row r="983" spans="1:21" x14ac:dyDescent="0.2">
      <c r="A983" s="27"/>
      <c r="B983" s="46"/>
      <c r="C983" s="28"/>
      <c r="D983" s="28"/>
      <c r="E983" s="28"/>
      <c r="F983" s="28"/>
      <c r="G983" s="54"/>
      <c r="H983" s="28"/>
      <c r="I983" s="28"/>
      <c r="J983" s="18" t="e">
        <f>VLOOKUP(I983,'Base de données'!$C$5:$E$46,2,FALSE)</f>
        <v>#N/A</v>
      </c>
      <c r="K983" s="44" t="str">
        <f>IF(ISNA(VLOOKUP(I983,'Base de données'!$C$5:$E$46,3,FALSE)),"Donnée automatique",VLOOKUP(I983,'Base de données'!$C$5:$E$46,3,FALSE))</f>
        <v>Donnée automatique</v>
      </c>
      <c r="L983" s="28"/>
      <c r="M983" s="53"/>
      <c r="N983" s="53" t="str">
        <f t="shared" si="32"/>
        <v>Ne pas compléter</v>
      </c>
      <c r="O983" s="28" t="str">
        <f t="shared" si="33"/>
        <v>Ne pas compléter</v>
      </c>
      <c r="P983" s="28"/>
      <c r="Q983" s="28"/>
      <c r="R983" s="28"/>
      <c r="S983" s="28"/>
      <c r="T983" s="28"/>
      <c r="U983" s="57" t="str">
        <f>IF(ISNA(VLOOKUP(I983,'Base de données'!$G$26:$H$63,2,FALSE)),"Donnée automatique",VLOOKUP(I983,'Base de données'!$G$26:$H$63,2,FALSE))</f>
        <v>Donnée automatique</v>
      </c>
    </row>
    <row r="984" spans="1:21" x14ac:dyDescent="0.2">
      <c r="A984" s="27"/>
      <c r="B984" s="46"/>
      <c r="C984" s="28"/>
      <c r="D984" s="28"/>
      <c r="E984" s="28"/>
      <c r="F984" s="28"/>
      <c r="G984" s="54"/>
      <c r="H984" s="28"/>
      <c r="I984" s="28"/>
      <c r="J984" s="18" t="e">
        <f>VLOOKUP(I984,'Base de données'!$C$5:$E$46,2,FALSE)</f>
        <v>#N/A</v>
      </c>
      <c r="K984" s="44" t="str">
        <f>IF(ISNA(VLOOKUP(I984,'Base de données'!$C$5:$E$46,3,FALSE)),"Donnée automatique",VLOOKUP(I984,'Base de données'!$C$5:$E$46,3,FALSE))</f>
        <v>Donnée automatique</v>
      </c>
      <c r="L984" s="28"/>
      <c r="M984" s="53"/>
      <c r="N984" s="53" t="str">
        <f t="shared" si="32"/>
        <v>Ne pas compléter</v>
      </c>
      <c r="O984" s="28" t="str">
        <f t="shared" si="33"/>
        <v>Ne pas compléter</v>
      </c>
      <c r="P984" s="28"/>
      <c r="Q984" s="28"/>
      <c r="R984" s="28"/>
      <c r="S984" s="28"/>
      <c r="T984" s="28"/>
      <c r="U984" s="57" t="str">
        <f>IF(ISNA(VLOOKUP(I984,'Base de données'!$G$26:$H$63,2,FALSE)),"Donnée automatique",VLOOKUP(I984,'Base de données'!$G$26:$H$63,2,FALSE))</f>
        <v>Donnée automatique</v>
      </c>
    </row>
    <row r="985" spans="1:21" x14ac:dyDescent="0.2">
      <c r="A985" s="27"/>
      <c r="B985" s="46"/>
      <c r="C985" s="28"/>
      <c r="D985" s="28"/>
      <c r="E985" s="28"/>
      <c r="F985" s="28"/>
      <c r="G985" s="54"/>
      <c r="H985" s="28"/>
      <c r="I985" s="28"/>
      <c r="J985" s="18" t="e">
        <f>VLOOKUP(I985,'Base de données'!$C$5:$E$46,2,FALSE)</f>
        <v>#N/A</v>
      </c>
      <c r="K985" s="44" t="str">
        <f>IF(ISNA(VLOOKUP(I985,'Base de données'!$C$5:$E$46,3,FALSE)),"Donnée automatique",VLOOKUP(I985,'Base de données'!$C$5:$E$46,3,FALSE))</f>
        <v>Donnée automatique</v>
      </c>
      <c r="L985" s="28"/>
      <c r="M985" s="53"/>
      <c r="N985" s="53" t="str">
        <f t="shared" si="32"/>
        <v>Ne pas compléter</v>
      </c>
      <c r="O985" s="28" t="str">
        <f t="shared" si="33"/>
        <v>Ne pas compléter</v>
      </c>
      <c r="P985" s="28"/>
      <c r="Q985" s="28"/>
      <c r="R985" s="28"/>
      <c r="S985" s="28"/>
      <c r="T985" s="28"/>
      <c r="U985" s="57" t="str">
        <f>IF(ISNA(VLOOKUP(I985,'Base de données'!$G$26:$H$63,2,FALSE)),"Donnée automatique",VLOOKUP(I985,'Base de données'!$G$26:$H$63,2,FALSE))</f>
        <v>Donnée automatique</v>
      </c>
    </row>
    <row r="986" spans="1:21" x14ac:dyDescent="0.2">
      <c r="A986" s="27"/>
      <c r="B986" s="46"/>
      <c r="C986" s="28"/>
      <c r="D986" s="28"/>
      <c r="E986" s="28"/>
      <c r="F986" s="28"/>
      <c r="G986" s="54"/>
      <c r="H986" s="28"/>
      <c r="I986" s="28"/>
      <c r="J986" s="18" t="e">
        <f>VLOOKUP(I986,'Base de données'!$C$5:$E$46,2,FALSE)</f>
        <v>#N/A</v>
      </c>
      <c r="K986" s="44" t="str">
        <f>IF(ISNA(VLOOKUP(I986,'Base de données'!$C$5:$E$46,3,FALSE)),"Donnée automatique",VLOOKUP(I986,'Base de données'!$C$5:$E$46,3,FALSE))</f>
        <v>Donnée automatique</v>
      </c>
      <c r="L986" s="28"/>
      <c r="M986" s="53"/>
      <c r="N986" s="53" t="str">
        <f t="shared" si="32"/>
        <v>Ne pas compléter</v>
      </c>
      <c r="O986" s="28" t="str">
        <f t="shared" si="33"/>
        <v>Ne pas compléter</v>
      </c>
      <c r="P986" s="28"/>
      <c r="Q986" s="28"/>
      <c r="R986" s="28"/>
      <c r="S986" s="28"/>
      <c r="T986" s="28"/>
      <c r="U986" s="57" t="str">
        <f>IF(ISNA(VLOOKUP(I986,'Base de données'!$G$26:$H$63,2,FALSE)),"Donnée automatique",VLOOKUP(I986,'Base de données'!$G$26:$H$63,2,FALSE))</f>
        <v>Donnée automatique</v>
      </c>
    </row>
    <row r="987" spans="1:21" x14ac:dyDescent="0.2">
      <c r="A987" s="27"/>
      <c r="B987" s="46"/>
      <c r="C987" s="28"/>
      <c r="D987" s="28"/>
      <c r="E987" s="28"/>
      <c r="F987" s="28"/>
      <c r="G987" s="54"/>
      <c r="H987" s="28"/>
      <c r="I987" s="28"/>
      <c r="J987" s="18" t="e">
        <f>VLOOKUP(I987,'Base de données'!$C$5:$E$46,2,FALSE)</f>
        <v>#N/A</v>
      </c>
      <c r="K987" s="44" t="str">
        <f>IF(ISNA(VLOOKUP(I987,'Base de données'!$C$5:$E$46,3,FALSE)),"Donnée automatique",VLOOKUP(I987,'Base de données'!$C$5:$E$46,3,FALSE))</f>
        <v>Donnée automatique</v>
      </c>
      <c r="L987" s="28"/>
      <c r="M987" s="53"/>
      <c r="N987" s="53" t="str">
        <f t="shared" si="32"/>
        <v>Ne pas compléter</v>
      </c>
      <c r="O987" s="28" t="str">
        <f t="shared" si="33"/>
        <v>Ne pas compléter</v>
      </c>
      <c r="P987" s="28"/>
      <c r="Q987" s="28"/>
      <c r="R987" s="28"/>
      <c r="S987" s="28"/>
      <c r="T987" s="28"/>
      <c r="U987" s="57" t="str">
        <f>IF(ISNA(VLOOKUP(I987,'Base de données'!$G$26:$H$63,2,FALSE)),"Donnée automatique",VLOOKUP(I987,'Base de données'!$G$26:$H$63,2,FALSE))</f>
        <v>Donnée automatique</v>
      </c>
    </row>
    <row r="988" spans="1:21" x14ac:dyDescent="0.2">
      <c r="A988" s="27"/>
      <c r="B988" s="46"/>
      <c r="C988" s="28"/>
      <c r="D988" s="28"/>
      <c r="E988" s="28"/>
      <c r="F988" s="28"/>
      <c r="G988" s="54"/>
      <c r="H988" s="28"/>
      <c r="I988" s="28"/>
      <c r="J988" s="18" t="e">
        <f>VLOOKUP(I988,'Base de données'!$C$5:$E$46,2,FALSE)</f>
        <v>#N/A</v>
      </c>
      <c r="K988" s="44" t="str">
        <f>IF(ISNA(VLOOKUP(I988,'Base de données'!$C$5:$E$46,3,FALSE)),"Donnée automatique",VLOOKUP(I988,'Base de données'!$C$5:$E$46,3,FALSE))</f>
        <v>Donnée automatique</v>
      </c>
      <c r="L988" s="28"/>
      <c r="M988" s="53"/>
      <c r="N988" s="53" t="str">
        <f t="shared" si="32"/>
        <v>Ne pas compléter</v>
      </c>
      <c r="O988" s="28" t="str">
        <f t="shared" si="33"/>
        <v>Ne pas compléter</v>
      </c>
      <c r="P988" s="28"/>
      <c r="Q988" s="28"/>
      <c r="R988" s="28"/>
      <c r="S988" s="28"/>
      <c r="T988" s="28"/>
      <c r="U988" s="57" t="str">
        <f>IF(ISNA(VLOOKUP(I988,'Base de données'!$G$26:$H$63,2,FALSE)),"Donnée automatique",VLOOKUP(I988,'Base de données'!$G$26:$H$63,2,FALSE))</f>
        <v>Donnée automatique</v>
      </c>
    </row>
    <row r="989" spans="1:21" x14ac:dyDescent="0.2">
      <c r="A989" s="27"/>
      <c r="B989" s="46"/>
      <c r="C989" s="28"/>
      <c r="D989" s="28"/>
      <c r="E989" s="28"/>
      <c r="F989" s="28"/>
      <c r="G989" s="54"/>
      <c r="H989" s="28"/>
      <c r="I989" s="28"/>
      <c r="J989" s="18" t="e">
        <f>VLOOKUP(I989,'Base de données'!$C$5:$E$46,2,FALSE)</f>
        <v>#N/A</v>
      </c>
      <c r="K989" s="44" t="str">
        <f>IF(ISNA(VLOOKUP(I989,'Base de données'!$C$5:$E$46,3,FALSE)),"Donnée automatique",VLOOKUP(I989,'Base de données'!$C$5:$E$46,3,FALSE))</f>
        <v>Donnée automatique</v>
      </c>
      <c r="L989" s="28"/>
      <c r="M989" s="53"/>
      <c r="N989" s="53" t="str">
        <f t="shared" si="32"/>
        <v>Ne pas compléter</v>
      </c>
      <c r="O989" s="28" t="str">
        <f t="shared" si="33"/>
        <v>Ne pas compléter</v>
      </c>
      <c r="P989" s="28"/>
      <c r="Q989" s="28"/>
      <c r="R989" s="28"/>
      <c r="S989" s="28"/>
      <c r="T989" s="28"/>
      <c r="U989" s="57" t="str">
        <f>IF(ISNA(VLOOKUP(I989,'Base de données'!$G$26:$H$63,2,FALSE)),"Donnée automatique",VLOOKUP(I989,'Base de données'!$G$26:$H$63,2,FALSE))</f>
        <v>Donnée automatique</v>
      </c>
    </row>
    <row r="990" spans="1:21" x14ac:dyDescent="0.2">
      <c r="A990" s="27"/>
      <c r="B990" s="46"/>
      <c r="C990" s="28"/>
      <c r="D990" s="28"/>
      <c r="E990" s="28"/>
      <c r="F990" s="28"/>
      <c r="G990" s="54"/>
      <c r="H990" s="28"/>
      <c r="I990" s="28"/>
      <c r="J990" s="18" t="e">
        <f>VLOOKUP(I990,'Base de données'!$C$5:$E$46,2,FALSE)</f>
        <v>#N/A</v>
      </c>
      <c r="K990" s="44" t="str">
        <f>IF(ISNA(VLOOKUP(I990,'Base de données'!$C$5:$E$46,3,FALSE)),"Donnée automatique",VLOOKUP(I990,'Base de données'!$C$5:$E$46,3,FALSE))</f>
        <v>Donnée automatique</v>
      </c>
      <c r="L990" s="28"/>
      <c r="M990" s="53"/>
      <c r="N990" s="53" t="str">
        <f t="shared" si="32"/>
        <v>Ne pas compléter</v>
      </c>
      <c r="O990" s="28" t="str">
        <f t="shared" si="33"/>
        <v>Ne pas compléter</v>
      </c>
      <c r="P990" s="28"/>
      <c r="Q990" s="28"/>
      <c r="R990" s="28"/>
      <c r="S990" s="28"/>
      <c r="T990" s="28"/>
      <c r="U990" s="57" t="str">
        <f>IF(ISNA(VLOOKUP(I990,'Base de données'!$G$26:$H$63,2,FALSE)),"Donnée automatique",VLOOKUP(I990,'Base de données'!$G$26:$H$63,2,FALSE))</f>
        <v>Donnée automatique</v>
      </c>
    </row>
    <row r="991" spans="1:21" x14ac:dyDescent="0.2">
      <c r="A991" s="27"/>
      <c r="B991" s="46"/>
      <c r="C991" s="28"/>
      <c r="D991" s="28"/>
      <c r="E991" s="28"/>
      <c r="F991" s="28"/>
      <c r="G991" s="54"/>
      <c r="H991" s="28"/>
      <c r="I991" s="28"/>
      <c r="J991" s="18" t="e">
        <f>VLOOKUP(I991,'Base de données'!$C$5:$E$46,2,FALSE)</f>
        <v>#N/A</v>
      </c>
      <c r="K991" s="44" t="str">
        <f>IF(ISNA(VLOOKUP(I991,'Base de données'!$C$5:$E$46,3,FALSE)),"Donnée automatique",VLOOKUP(I991,'Base de données'!$C$5:$E$46,3,FALSE))</f>
        <v>Donnée automatique</v>
      </c>
      <c r="L991" s="28"/>
      <c r="M991" s="53"/>
      <c r="N991" s="53" t="str">
        <f t="shared" si="32"/>
        <v>Ne pas compléter</v>
      </c>
      <c r="O991" s="28" t="str">
        <f t="shared" si="33"/>
        <v>Ne pas compléter</v>
      </c>
      <c r="P991" s="28"/>
      <c r="Q991" s="28"/>
      <c r="R991" s="28"/>
      <c r="S991" s="28"/>
      <c r="T991" s="28"/>
      <c r="U991" s="57" t="str">
        <f>IF(ISNA(VLOOKUP(I991,'Base de données'!$G$26:$H$63,2,FALSE)),"Donnée automatique",VLOOKUP(I991,'Base de données'!$G$26:$H$63,2,FALSE))</f>
        <v>Donnée automatique</v>
      </c>
    </row>
    <row r="992" spans="1:21" x14ac:dyDescent="0.2">
      <c r="A992" s="27"/>
      <c r="B992" s="46"/>
      <c r="C992" s="28"/>
      <c r="D992" s="28"/>
      <c r="E992" s="28"/>
      <c r="F992" s="28"/>
      <c r="G992" s="54"/>
      <c r="H992" s="28"/>
      <c r="I992" s="28"/>
      <c r="J992" s="18" t="e">
        <f>VLOOKUP(I992,'Base de données'!$C$5:$E$46,2,FALSE)</f>
        <v>#N/A</v>
      </c>
      <c r="K992" s="44" t="str">
        <f>IF(ISNA(VLOOKUP(I992,'Base de données'!$C$5:$E$46,3,FALSE)),"Donnée automatique",VLOOKUP(I992,'Base de données'!$C$5:$E$46,3,FALSE))</f>
        <v>Donnée automatique</v>
      </c>
      <c r="L992" s="28"/>
      <c r="M992" s="53"/>
      <c r="N992" s="53" t="str">
        <f t="shared" si="32"/>
        <v>Ne pas compléter</v>
      </c>
      <c r="O992" s="28" t="str">
        <f t="shared" si="33"/>
        <v>Ne pas compléter</v>
      </c>
      <c r="P992" s="28"/>
      <c r="Q992" s="28"/>
      <c r="R992" s="28"/>
      <c r="S992" s="28"/>
      <c r="T992" s="28"/>
      <c r="U992" s="57" t="str">
        <f>IF(ISNA(VLOOKUP(I992,'Base de données'!$G$26:$H$63,2,FALSE)),"Donnée automatique",VLOOKUP(I992,'Base de données'!$G$26:$H$63,2,FALSE))</f>
        <v>Donnée automatique</v>
      </c>
    </row>
    <row r="993" spans="1:21" x14ac:dyDescent="0.2">
      <c r="A993" s="27"/>
      <c r="B993" s="46"/>
      <c r="C993" s="28"/>
      <c r="D993" s="28"/>
      <c r="E993" s="28"/>
      <c r="F993" s="28"/>
      <c r="G993" s="54"/>
      <c r="H993" s="28"/>
      <c r="I993" s="28"/>
      <c r="J993" s="18" t="e">
        <f>VLOOKUP(I993,'Base de données'!$C$5:$E$46,2,FALSE)</f>
        <v>#N/A</v>
      </c>
      <c r="K993" s="44" t="str">
        <f>IF(ISNA(VLOOKUP(I993,'Base de données'!$C$5:$E$46,3,FALSE)),"Donnée automatique",VLOOKUP(I993,'Base de données'!$C$5:$E$46,3,FALSE))</f>
        <v>Donnée automatique</v>
      </c>
      <c r="L993" s="28"/>
      <c r="M993" s="53"/>
      <c r="N993" s="53" t="str">
        <f t="shared" si="32"/>
        <v>Ne pas compléter</v>
      </c>
      <c r="O993" s="28" t="str">
        <f t="shared" si="33"/>
        <v>Ne pas compléter</v>
      </c>
      <c r="P993" s="28"/>
      <c r="Q993" s="28"/>
      <c r="R993" s="28"/>
      <c r="S993" s="28"/>
      <c r="T993" s="28"/>
      <c r="U993" s="57" t="str">
        <f>IF(ISNA(VLOOKUP(I993,'Base de données'!$G$26:$H$63,2,FALSE)),"Donnée automatique",VLOOKUP(I993,'Base de données'!$G$26:$H$63,2,FALSE))</f>
        <v>Donnée automatique</v>
      </c>
    </row>
    <row r="994" spans="1:21" x14ac:dyDescent="0.2">
      <c r="A994" s="27"/>
      <c r="B994" s="46"/>
      <c r="C994" s="28"/>
      <c r="D994" s="28"/>
      <c r="E994" s="28"/>
      <c r="F994" s="28"/>
      <c r="G994" s="54"/>
      <c r="H994" s="28"/>
      <c r="I994" s="28"/>
      <c r="J994" s="18" t="e">
        <f>VLOOKUP(I994,'Base de données'!$C$5:$E$46,2,FALSE)</f>
        <v>#N/A</v>
      </c>
      <c r="K994" s="44" t="str">
        <f>IF(ISNA(VLOOKUP(I994,'Base de données'!$C$5:$E$46,3,FALSE)),"Donnée automatique",VLOOKUP(I994,'Base de données'!$C$5:$E$46,3,FALSE))</f>
        <v>Donnée automatique</v>
      </c>
      <c r="L994" s="28"/>
      <c r="M994" s="53"/>
      <c r="N994" s="53" t="str">
        <f t="shared" si="32"/>
        <v>Ne pas compléter</v>
      </c>
      <c r="O994" s="28" t="str">
        <f t="shared" si="33"/>
        <v>Ne pas compléter</v>
      </c>
      <c r="P994" s="28"/>
      <c r="Q994" s="28"/>
      <c r="R994" s="28"/>
      <c r="S994" s="28"/>
      <c r="T994" s="28"/>
      <c r="U994" s="57" t="str">
        <f>IF(ISNA(VLOOKUP(I994,'Base de données'!$G$26:$H$63,2,FALSE)),"Donnée automatique",VLOOKUP(I994,'Base de données'!$G$26:$H$63,2,FALSE))</f>
        <v>Donnée automatique</v>
      </c>
    </row>
    <row r="995" spans="1:21" x14ac:dyDescent="0.2">
      <c r="A995" s="27"/>
      <c r="B995" s="46"/>
      <c r="C995" s="28"/>
      <c r="D995" s="28"/>
      <c r="E995" s="28"/>
      <c r="F995" s="28"/>
      <c r="G995" s="54"/>
      <c r="H995" s="28"/>
      <c r="I995" s="28"/>
      <c r="J995" s="18" t="e">
        <f>VLOOKUP(I995,'Base de données'!$C$5:$E$46,2,FALSE)</f>
        <v>#N/A</v>
      </c>
      <c r="K995" s="44" t="str">
        <f>IF(ISNA(VLOOKUP(I995,'Base de données'!$C$5:$E$46,3,FALSE)),"Donnée automatique",VLOOKUP(I995,'Base de données'!$C$5:$E$46,3,FALSE))</f>
        <v>Donnée automatique</v>
      </c>
      <c r="L995" s="28"/>
      <c r="M995" s="53"/>
      <c r="N995" s="53" t="str">
        <f t="shared" si="32"/>
        <v>Ne pas compléter</v>
      </c>
      <c r="O995" s="28" t="str">
        <f t="shared" si="33"/>
        <v>Ne pas compléter</v>
      </c>
      <c r="P995" s="28"/>
      <c r="Q995" s="28"/>
      <c r="R995" s="28"/>
      <c r="S995" s="28"/>
      <c r="T995" s="28"/>
      <c r="U995" s="57" t="str">
        <f>IF(ISNA(VLOOKUP(I995,'Base de données'!$G$26:$H$63,2,FALSE)),"Donnée automatique",VLOOKUP(I995,'Base de données'!$G$26:$H$63,2,FALSE))</f>
        <v>Donnée automatique</v>
      </c>
    </row>
    <row r="996" spans="1:21" x14ac:dyDescent="0.2">
      <c r="A996" s="27"/>
      <c r="B996" s="46"/>
      <c r="C996" s="28"/>
      <c r="D996" s="28"/>
      <c r="E996" s="28"/>
      <c r="F996" s="28"/>
      <c r="G996" s="54"/>
      <c r="H996" s="28"/>
      <c r="I996" s="28"/>
      <c r="J996" s="18" t="e">
        <f>VLOOKUP(I996,'Base de données'!$C$5:$E$46,2,FALSE)</f>
        <v>#N/A</v>
      </c>
      <c r="K996" s="44" t="str">
        <f>IF(ISNA(VLOOKUP(I996,'Base de données'!$C$5:$E$46,3,FALSE)),"Donnée automatique",VLOOKUP(I996,'Base de données'!$C$5:$E$46,3,FALSE))</f>
        <v>Donnée automatique</v>
      </c>
      <c r="L996" s="28"/>
      <c r="M996" s="53"/>
      <c r="N996" s="53" t="str">
        <f t="shared" si="32"/>
        <v>Ne pas compléter</v>
      </c>
      <c r="O996" s="28" t="str">
        <f t="shared" si="33"/>
        <v>Ne pas compléter</v>
      </c>
      <c r="P996" s="28"/>
      <c r="Q996" s="28"/>
      <c r="R996" s="28"/>
      <c r="S996" s="28"/>
      <c r="T996" s="28"/>
      <c r="U996" s="57" t="str">
        <f>IF(ISNA(VLOOKUP(I996,'Base de données'!$G$26:$H$63,2,FALSE)),"Donnée automatique",VLOOKUP(I996,'Base de données'!$G$26:$H$63,2,FALSE))</f>
        <v>Donnée automatique</v>
      </c>
    </row>
    <row r="997" spans="1:21" x14ac:dyDescent="0.2">
      <c r="A997" s="27"/>
      <c r="B997" s="46"/>
      <c r="C997" s="28"/>
      <c r="D997" s="28"/>
      <c r="E997" s="28"/>
      <c r="F997" s="28"/>
      <c r="G997" s="54"/>
      <c r="H997" s="28"/>
      <c r="I997" s="28"/>
      <c r="J997" s="18" t="e">
        <f>VLOOKUP(I997,'Base de données'!$C$5:$E$46,2,FALSE)</f>
        <v>#N/A</v>
      </c>
      <c r="K997" s="44" t="str">
        <f>IF(ISNA(VLOOKUP(I997,'Base de données'!$C$5:$E$46,3,FALSE)),"Donnée automatique",VLOOKUP(I997,'Base de données'!$C$5:$E$46,3,FALSE))</f>
        <v>Donnée automatique</v>
      </c>
      <c r="L997" s="28"/>
      <c r="M997" s="53"/>
      <c r="N997" s="53" t="str">
        <f t="shared" si="32"/>
        <v>Ne pas compléter</v>
      </c>
      <c r="O997" s="28" t="str">
        <f t="shared" si="33"/>
        <v>Ne pas compléter</v>
      </c>
      <c r="P997" s="28"/>
      <c r="Q997" s="28"/>
      <c r="R997" s="28"/>
      <c r="S997" s="28"/>
      <c r="T997" s="28"/>
      <c r="U997" s="57" t="str">
        <f>IF(ISNA(VLOOKUP(I997,'Base de données'!$G$26:$H$63,2,FALSE)),"Donnée automatique",VLOOKUP(I997,'Base de données'!$G$26:$H$63,2,FALSE))</f>
        <v>Donnée automatique</v>
      </c>
    </row>
    <row r="998" spans="1:21" x14ac:dyDescent="0.2">
      <c r="A998" s="27"/>
      <c r="B998" s="46"/>
      <c r="C998" s="28"/>
      <c r="D998" s="28"/>
      <c r="E998" s="28"/>
      <c r="F998" s="28"/>
      <c r="G998" s="54"/>
      <c r="H998" s="28"/>
      <c r="I998" s="28"/>
      <c r="J998" s="18" t="e">
        <f>VLOOKUP(I998,'Base de données'!$C$5:$E$46,2,FALSE)</f>
        <v>#N/A</v>
      </c>
      <c r="K998" s="44" t="str">
        <f>IF(ISNA(VLOOKUP(I998,'Base de données'!$C$5:$E$46,3,FALSE)),"Donnée automatique",VLOOKUP(I998,'Base de données'!$C$5:$E$46,3,FALSE))</f>
        <v>Donnée automatique</v>
      </c>
      <c r="L998" s="28"/>
      <c r="M998" s="53"/>
      <c r="N998" s="53" t="str">
        <f t="shared" si="32"/>
        <v>Ne pas compléter</v>
      </c>
      <c r="O998" s="28" t="str">
        <f t="shared" si="33"/>
        <v>Ne pas compléter</v>
      </c>
      <c r="P998" s="28"/>
      <c r="Q998" s="28"/>
      <c r="R998" s="28"/>
      <c r="S998" s="28"/>
      <c r="T998" s="28"/>
      <c r="U998" s="57" t="str">
        <f>IF(ISNA(VLOOKUP(I998,'Base de données'!$G$26:$H$63,2,FALSE)),"Donnée automatique",VLOOKUP(I998,'Base de données'!$G$26:$H$63,2,FALSE))</f>
        <v>Donnée automatique</v>
      </c>
    </row>
    <row r="999" spans="1:21" x14ac:dyDescent="0.2">
      <c r="A999" s="27"/>
      <c r="B999" s="46"/>
      <c r="C999" s="28"/>
      <c r="D999" s="28"/>
      <c r="E999" s="28"/>
      <c r="F999" s="28"/>
      <c r="G999" s="54"/>
      <c r="H999" s="28"/>
      <c r="I999" s="28"/>
      <c r="J999" s="18" t="e">
        <f>VLOOKUP(I999,'Base de données'!$C$5:$E$46,2,FALSE)</f>
        <v>#N/A</v>
      </c>
      <c r="K999" s="44" t="str">
        <f>IF(ISNA(VLOOKUP(I999,'Base de données'!$C$5:$E$46,3,FALSE)),"Donnée automatique",VLOOKUP(I999,'Base de données'!$C$5:$E$46,3,FALSE))</f>
        <v>Donnée automatique</v>
      </c>
      <c r="L999" s="28"/>
      <c r="M999" s="53"/>
      <c r="N999" s="53" t="str">
        <f t="shared" si="32"/>
        <v>Ne pas compléter</v>
      </c>
      <c r="O999" s="28" t="str">
        <f t="shared" si="33"/>
        <v>Ne pas compléter</v>
      </c>
      <c r="P999" s="28"/>
      <c r="Q999" s="28"/>
      <c r="R999" s="28"/>
      <c r="S999" s="28"/>
      <c r="T999" s="28"/>
      <c r="U999" s="57" t="str">
        <f>IF(ISNA(VLOOKUP(I999,'Base de données'!$G$26:$H$63,2,FALSE)),"Donnée automatique",VLOOKUP(I999,'Base de données'!$G$26:$H$63,2,FALSE))</f>
        <v>Donnée automatique</v>
      </c>
    </row>
    <row r="1000" spans="1:21" x14ac:dyDescent="0.2">
      <c r="A1000" s="27"/>
      <c r="B1000" s="46"/>
      <c r="C1000" s="28"/>
      <c r="D1000" s="28"/>
      <c r="E1000" s="28"/>
      <c r="F1000" s="28"/>
      <c r="G1000" s="54"/>
      <c r="H1000" s="28"/>
      <c r="I1000" s="28"/>
      <c r="J1000" s="18" t="e">
        <f>VLOOKUP(I1000,'Base de données'!$C$5:$E$46,2,FALSE)</f>
        <v>#N/A</v>
      </c>
      <c r="K1000" s="44" t="str">
        <f>IF(ISNA(VLOOKUP(I1000,'Base de données'!$C$5:$E$46,3,FALSE)),"Donnée automatique",VLOOKUP(I1000,'Base de données'!$C$5:$E$46,3,FALSE))</f>
        <v>Donnée automatique</v>
      </c>
      <c r="L1000" s="28"/>
      <c r="M1000" s="53"/>
      <c r="N1000" s="53" t="str">
        <f t="shared" si="32"/>
        <v>Ne pas compléter</v>
      </c>
      <c r="O1000" s="28" t="str">
        <f t="shared" si="33"/>
        <v>Ne pas compléter</v>
      </c>
      <c r="P1000" s="28"/>
      <c r="Q1000" s="28"/>
      <c r="R1000" s="28"/>
      <c r="S1000" s="28"/>
      <c r="T1000" s="28"/>
      <c r="U1000" s="57" t="str">
        <f>IF(ISNA(VLOOKUP(I1000,'Base de données'!$G$26:$H$63,2,FALSE)),"Donnée automatique",VLOOKUP(I1000,'Base de données'!$G$26:$H$63,2,FALSE))</f>
        <v>Donnée automatique</v>
      </c>
    </row>
    <row r="1001" spans="1:21" x14ac:dyDescent="0.2">
      <c r="A1001" s="27"/>
      <c r="B1001" s="46"/>
      <c r="C1001" s="28"/>
      <c r="D1001" s="28"/>
      <c r="E1001" s="28"/>
      <c r="F1001" s="28"/>
      <c r="G1001" s="54"/>
      <c r="H1001" s="28"/>
      <c r="I1001" s="28"/>
      <c r="J1001" s="18" t="e">
        <f>VLOOKUP(I1001,'Base de données'!$C$5:$E$46,2,FALSE)</f>
        <v>#N/A</v>
      </c>
      <c r="K1001" s="44" t="str">
        <f>IF(ISNA(VLOOKUP(I1001,'Base de données'!$C$5:$E$46,3,FALSE)),"Donnée automatique",VLOOKUP(I1001,'Base de données'!$C$5:$E$46,3,FALSE))</f>
        <v>Donnée automatique</v>
      </c>
      <c r="L1001" s="28"/>
      <c r="M1001" s="53"/>
      <c r="N1001" s="53" t="str">
        <f t="shared" si="32"/>
        <v>Ne pas compléter</v>
      </c>
      <c r="O1001" s="28" t="str">
        <f t="shared" si="33"/>
        <v>Ne pas compléter</v>
      </c>
      <c r="P1001" s="28"/>
      <c r="Q1001" s="28"/>
      <c r="R1001" s="28"/>
      <c r="S1001" s="28"/>
      <c r="T1001" s="28"/>
      <c r="U1001" s="57" t="str">
        <f>IF(ISNA(VLOOKUP(I1001,'Base de données'!$G$26:$H$63,2,FALSE)),"Donnée automatique",VLOOKUP(I1001,'Base de données'!$G$26:$H$63,2,FALSE))</f>
        <v>Donnée automatique</v>
      </c>
    </row>
    <row r="1002" spans="1:21" x14ac:dyDescent="0.2">
      <c r="A1002" s="27"/>
      <c r="B1002" s="46"/>
      <c r="C1002" s="28"/>
      <c r="D1002" s="28"/>
      <c r="E1002" s="28"/>
      <c r="F1002" s="28"/>
      <c r="G1002" s="54"/>
      <c r="H1002" s="28"/>
      <c r="I1002" s="28"/>
      <c r="J1002" s="18" t="e">
        <f>VLOOKUP(I1002,'Base de données'!$C$5:$E$46,2,FALSE)</f>
        <v>#N/A</v>
      </c>
      <c r="K1002" s="44" t="str">
        <f>IF(ISNA(VLOOKUP(I1002,'Base de données'!$C$5:$E$46,3,FALSE)),"Donnée automatique",VLOOKUP(I1002,'Base de données'!$C$5:$E$46,3,FALSE))</f>
        <v>Donnée automatique</v>
      </c>
      <c r="L1002" s="28"/>
      <c r="M1002" s="53"/>
      <c r="N1002" s="53" t="str">
        <f t="shared" si="32"/>
        <v>Ne pas compléter</v>
      </c>
      <c r="O1002" s="28" t="str">
        <f t="shared" si="33"/>
        <v>Ne pas compléter</v>
      </c>
      <c r="P1002" s="28"/>
      <c r="Q1002" s="28"/>
      <c r="R1002" s="28"/>
      <c r="S1002" s="28"/>
      <c r="T1002" s="28"/>
      <c r="U1002" s="57" t="str">
        <f>IF(ISNA(VLOOKUP(I1002,'Base de données'!$G$26:$H$63,2,FALSE)),"Donnée automatique",VLOOKUP(I1002,'Base de données'!$G$26:$H$63,2,FALSE))</f>
        <v>Donnée automatique</v>
      </c>
    </row>
    <row r="1003" spans="1:21" x14ac:dyDescent="0.2">
      <c r="A1003" s="27"/>
      <c r="B1003" s="46"/>
      <c r="C1003" s="28"/>
      <c r="D1003" s="28"/>
      <c r="E1003" s="28"/>
      <c r="F1003" s="28"/>
      <c r="G1003" s="54"/>
      <c r="H1003" s="28"/>
      <c r="I1003" s="28"/>
      <c r="J1003" s="18" t="e">
        <f>VLOOKUP(I1003,'Base de données'!$C$5:$E$46,2,FALSE)</f>
        <v>#N/A</v>
      </c>
      <c r="K1003" s="44" t="str">
        <f>IF(ISNA(VLOOKUP(I1003,'Base de données'!$C$5:$E$46,3,FALSE)),"Donnée automatique",VLOOKUP(I1003,'Base de données'!$C$5:$E$46,3,FALSE))</f>
        <v>Donnée automatique</v>
      </c>
      <c r="L1003" s="28"/>
      <c r="M1003" s="53"/>
      <c r="N1003" s="53" t="str">
        <f t="shared" si="32"/>
        <v>Ne pas compléter</v>
      </c>
      <c r="O1003" s="28" t="str">
        <f t="shared" si="33"/>
        <v>Ne pas compléter</v>
      </c>
      <c r="P1003" s="28"/>
      <c r="Q1003" s="28"/>
      <c r="R1003" s="28"/>
      <c r="S1003" s="28"/>
      <c r="T1003" s="28"/>
      <c r="U1003" s="57" t="str">
        <f>IF(ISNA(VLOOKUP(I1003,'Base de données'!$G$26:$H$63,2,FALSE)),"Donnée automatique",VLOOKUP(I1003,'Base de données'!$G$26:$H$63,2,FALSE))</f>
        <v>Donnée automatique</v>
      </c>
    </row>
    <row r="1004" spans="1:21" x14ac:dyDescent="0.2">
      <c r="A1004" s="27"/>
      <c r="B1004" s="46"/>
      <c r="C1004" s="28"/>
      <c r="D1004" s="28"/>
      <c r="E1004" s="28"/>
      <c r="F1004" s="28"/>
      <c r="G1004" s="54"/>
      <c r="H1004" s="28"/>
      <c r="I1004" s="28"/>
      <c r="J1004" s="18" t="e">
        <f>VLOOKUP(I1004,'Base de données'!$C$5:$E$46,2,FALSE)</f>
        <v>#N/A</v>
      </c>
      <c r="K1004" s="44" t="str">
        <f>IF(ISNA(VLOOKUP(I1004,'Base de données'!$C$5:$E$46,3,FALSE)),"Donnée automatique",VLOOKUP(I1004,'Base de données'!$C$5:$E$46,3,FALSE))</f>
        <v>Donnée automatique</v>
      </c>
      <c r="L1004" s="28"/>
      <c r="M1004" s="53"/>
      <c r="N1004" s="53" t="str">
        <f t="shared" si="32"/>
        <v>Ne pas compléter</v>
      </c>
      <c r="O1004" s="28" t="str">
        <f t="shared" si="33"/>
        <v>Ne pas compléter</v>
      </c>
      <c r="P1004" s="28"/>
      <c r="Q1004" s="28"/>
      <c r="R1004" s="28"/>
      <c r="S1004" s="28"/>
      <c r="T1004" s="28"/>
      <c r="U1004" s="57" t="str">
        <f>IF(ISNA(VLOOKUP(I1004,'Base de données'!$G$26:$H$63,2,FALSE)),"Donnée automatique",VLOOKUP(I1004,'Base de données'!$G$26:$H$63,2,FALSE))</f>
        <v>Donnée automatique</v>
      </c>
    </row>
    <row r="1005" spans="1:21" x14ac:dyDescent="0.2">
      <c r="A1005" s="27"/>
      <c r="B1005" s="46"/>
      <c r="C1005" s="28"/>
      <c r="D1005" s="28"/>
      <c r="E1005" s="28"/>
      <c r="F1005" s="28"/>
      <c r="G1005" s="54"/>
      <c r="H1005" s="28"/>
      <c r="I1005" s="28"/>
      <c r="J1005" s="18" t="e">
        <f>VLOOKUP(I1005,'Base de données'!$C$5:$E$46,2,FALSE)</f>
        <v>#N/A</v>
      </c>
      <c r="K1005" s="44" t="str">
        <f>IF(ISNA(VLOOKUP(I1005,'Base de données'!$C$5:$E$46,3,FALSE)),"Donnée automatique",VLOOKUP(I1005,'Base de données'!$C$5:$E$46,3,FALSE))</f>
        <v>Donnée automatique</v>
      </c>
      <c r="L1005" s="28"/>
      <c r="M1005" s="53"/>
      <c r="N1005" s="53" t="str">
        <f t="shared" si="32"/>
        <v>Ne pas compléter</v>
      </c>
      <c r="O1005" s="28" t="str">
        <f t="shared" si="33"/>
        <v>Ne pas compléter</v>
      </c>
      <c r="P1005" s="28"/>
      <c r="Q1005" s="28"/>
      <c r="R1005" s="28"/>
      <c r="S1005" s="28"/>
      <c r="T1005" s="28"/>
      <c r="U1005" s="57" t="str">
        <f>IF(ISNA(VLOOKUP(I1005,'Base de données'!$G$26:$H$63,2,FALSE)),"Donnée automatique",VLOOKUP(I1005,'Base de données'!$G$26:$H$63,2,FALSE))</f>
        <v>Donnée automatique</v>
      </c>
    </row>
  </sheetData>
  <sheetProtection algorithmName="SHA-512" hashValue="N13HEw2niPtKhE8tDonAT17mWBXMnjvWQxfrBvElBLI38yynZot0URhXarmqF+vOrMGXrFis9cV75Oo0qGadlw==" saltValue="JYvVb+TQyPC0HKgHfFbIiw==" spinCount="100000" sheet="1" objects="1" scenarios="1"/>
  <sortState ref="A2:D122">
    <sortCondition ref="D2:D122"/>
  </sortState>
  <mergeCells count="40">
    <mergeCell ref="R10:R15"/>
    <mergeCell ref="S10:S15"/>
    <mergeCell ref="R7:S9"/>
    <mergeCell ref="T7:T9"/>
    <mergeCell ref="T10:T15"/>
    <mergeCell ref="M10:M15"/>
    <mergeCell ref="N10:N15"/>
    <mergeCell ref="O10:O15"/>
    <mergeCell ref="P10:P15"/>
    <mergeCell ref="Q10:Q15"/>
    <mergeCell ref="A4:B5"/>
    <mergeCell ref="C4:E5"/>
    <mergeCell ref="H4:I5"/>
    <mergeCell ref="K4:K5"/>
    <mergeCell ref="K7:K9"/>
    <mergeCell ref="L4:L5"/>
    <mergeCell ref="J7:J9"/>
    <mergeCell ref="M7:Q9"/>
    <mergeCell ref="A1:T2"/>
    <mergeCell ref="A10:A15"/>
    <mergeCell ref="B10:B15"/>
    <mergeCell ref="C10:C15"/>
    <mergeCell ref="D10:D15"/>
    <mergeCell ref="E7:F9"/>
    <mergeCell ref="A7:A9"/>
    <mergeCell ref="B7:B9"/>
    <mergeCell ref="C7:C9"/>
    <mergeCell ref="D7:D9"/>
    <mergeCell ref="K10:K15"/>
    <mergeCell ref="H7:H9"/>
    <mergeCell ref="I7:I9"/>
    <mergeCell ref="L7:L9"/>
    <mergeCell ref="J10:J15"/>
    <mergeCell ref="L10:L15"/>
    <mergeCell ref="E10:E15"/>
    <mergeCell ref="F10:F15"/>
    <mergeCell ref="G10:G15"/>
    <mergeCell ref="H10:H15"/>
    <mergeCell ref="I10:I15"/>
    <mergeCell ref="G7:G9"/>
  </mergeCells>
  <conditionalFormatting sqref="O18:O1005">
    <cfRule type="containsText" dxfId="177" priority="6" operator="containsText" text="Compléter si applicable">
      <formula>NOT(ISERROR(SEARCH("Compléter si applicable",O18)))</formula>
    </cfRule>
    <cfRule type="containsText" dxfId="176" priority="7" operator="containsText" text="Ne pas compléter">
      <formula>NOT(ISERROR(SEARCH("Ne pas compléter",O18)))</formula>
    </cfRule>
  </conditionalFormatting>
  <conditionalFormatting sqref="N18:N1005">
    <cfRule type="containsText" dxfId="175" priority="1" operator="containsText" text="A compléter">
      <formula>NOT(ISERROR(SEARCH("A compléter",N18)))</formula>
    </cfRule>
    <cfRule type="containsText" dxfId="174" priority="2" operator="containsText" text="Ne pas compléter">
      <formula>NOT(ISERROR(SEARCH("Ne pas compléter",N18)))</formula>
    </cfRule>
  </conditionalFormatting>
  <pageMargins left="0.70866141732283472" right="0.70866141732283472" top="1.1417322834645669" bottom="0.98425196850393704" header="0.31496062992125984" footer="0.31496062992125984"/>
  <pageSetup paperSize="9" orientation="portrait" r:id="rId1"/>
  <headerFooter>
    <oddFooter>&amp;R&amp;"Arial,Normal"&amp;9Page &amp;P sur &amp;N</oddFooter>
    <firstHeader>&amp;L&amp;K00-047&amp;G
&amp;"Arial,Normal"&amp;8Avenue du Général-Guisan 8
1800 Vevey</firstHeader>
    <firstFooter>&amp;C&amp;"Arial,Normal"&amp;8&amp;K00-049page &amp;P de &amp;N&amp;R&amp;"Arial,Normal"&amp;8&amp;K00-048Office de l'assurance-invalidité pour le canton de&amp;"-,Normal" &amp;"Arial,Normal"Vaud
Tél. 021 925 24 24, Fax 021 925 24 25
www.aivd.ch</first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'Base de données'!$B$5:$B$6</xm:f>
          </x14:formula1>
          <xm:sqref>H18:H1005</xm:sqref>
        </x14:dataValidation>
        <x14:dataValidation type="list" allowBlank="1" showInputMessage="1" showErrorMessage="1">
          <x14:formula1>
            <xm:f>'Base de données'!$F$5:$F$9</xm:f>
          </x14:formula1>
          <xm:sqref>G18:G1005</xm:sqref>
        </x14:dataValidation>
        <x14:dataValidation type="list" allowBlank="1" showInputMessage="1" showErrorMessage="1">
          <x14:formula1>
            <xm:f>'Base de données'!$G$5:$G$17</xm:f>
          </x14:formula1>
          <xm:sqref>R18:R1005</xm:sqref>
        </x14:dataValidation>
        <x14:dataValidation type="list" allowBlank="1" showInputMessage="1" showErrorMessage="1">
          <x14:formula1>
            <xm:f>'Base de données'!$H$5</xm:f>
          </x14:formula1>
          <xm:sqref>M18:M1005</xm:sqref>
        </x14:dataValidation>
        <x14:dataValidation type="list" allowBlank="1" showInputMessage="1" showErrorMessage="1">
          <x14:formula1>
            <xm:f>'Base de données'!$I$6:$I$8</xm:f>
          </x14:formula1>
          <xm:sqref>Q18:Q1005</xm:sqref>
        </x14:dataValidation>
        <x14:dataValidation type="list" allowBlank="1" showInputMessage="1" showErrorMessage="1">
          <x14:formula1>
            <xm:f>'Base de données'!$F$26:$F$42</xm:f>
          </x14:formula1>
          <xm:sqref>L18:L1048576</xm:sqref>
        </x14:dataValidation>
        <x14:dataValidation type="list" allowBlank="1" showInputMessage="1" showErrorMessage="1">
          <x14:formula1>
            <xm:f>'Base de données'!$H$5:$H$6</xm:f>
          </x14:formula1>
          <xm:sqref>N18:O1005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T54"/>
  <sheetViews>
    <sheetView showGridLines="0" topLeftCell="B1" zoomScaleNormal="100" workbookViewId="0">
      <selection activeCell="G46" sqref="G46"/>
    </sheetView>
  </sheetViews>
  <sheetFormatPr baseColWidth="10" defaultRowHeight="14.25" x14ac:dyDescent="0.2"/>
  <cols>
    <col min="1" max="1" width="8.5" style="1" customWidth="1"/>
    <col min="2" max="2" width="16.25" style="1" customWidth="1"/>
    <col min="3" max="3" width="28.75" style="1" customWidth="1"/>
    <col min="4" max="4" width="9.625" style="1" customWidth="1"/>
    <col min="5" max="5" width="9.75" style="1" customWidth="1"/>
    <col min="6" max="6" width="16.25" style="1" customWidth="1"/>
    <col min="7" max="7" width="28.625" style="1" customWidth="1"/>
    <col min="8" max="8" width="8.375" style="1" customWidth="1"/>
    <col min="9" max="9" width="8.625" style="1" customWidth="1"/>
    <col min="10" max="11" width="16.25" style="1" customWidth="1"/>
    <col min="12" max="16384" width="11" style="1"/>
  </cols>
  <sheetData>
    <row r="1" spans="2:20" ht="15" customHeight="1" x14ac:dyDescent="0.2">
      <c r="B1" s="78" t="s">
        <v>98</v>
      </c>
      <c r="C1" s="78"/>
      <c r="D1" s="78"/>
      <c r="E1" s="78"/>
      <c r="F1" s="78"/>
      <c r="G1" s="78"/>
      <c r="H1" s="78"/>
      <c r="I1" s="78"/>
      <c r="J1" s="78"/>
      <c r="K1" s="78"/>
      <c r="L1" s="78"/>
      <c r="M1" s="78"/>
      <c r="N1" s="78"/>
      <c r="O1" s="78"/>
      <c r="P1" s="78"/>
      <c r="Q1" s="78"/>
      <c r="R1" s="78"/>
      <c r="S1" s="78"/>
      <c r="T1" s="78"/>
    </row>
    <row r="2" spans="2:20" ht="14.25" customHeight="1" x14ac:dyDescent="0.2">
      <c r="B2" s="78"/>
      <c r="C2" s="78"/>
      <c r="D2" s="78"/>
      <c r="E2" s="78"/>
      <c r="F2" s="78"/>
      <c r="G2" s="78"/>
      <c r="H2" s="78"/>
      <c r="I2" s="78"/>
      <c r="J2" s="78"/>
      <c r="K2" s="78"/>
      <c r="L2" s="78"/>
      <c r="M2" s="78"/>
      <c r="N2" s="78"/>
      <c r="O2" s="78"/>
      <c r="P2" s="78"/>
      <c r="Q2" s="78"/>
      <c r="R2" s="78"/>
      <c r="S2" s="78"/>
      <c r="T2" s="78"/>
    </row>
    <row r="4" spans="2:20" ht="14.25" customHeight="1" x14ac:dyDescent="0.2">
      <c r="G4" s="101" t="s">
        <v>1</v>
      </c>
      <c r="H4" s="101"/>
      <c r="I4" s="85" t="str">
        <f>'1) Report'!C4</f>
        <v>Nom du prestataire</v>
      </c>
      <c r="J4" s="86"/>
      <c r="K4" s="87"/>
    </row>
    <row r="5" spans="2:20" ht="14.25" customHeight="1" x14ac:dyDescent="0.2">
      <c r="G5" s="101"/>
      <c r="H5" s="101"/>
      <c r="I5" s="88"/>
      <c r="J5" s="89"/>
      <c r="K5" s="90"/>
      <c r="N5" s="21"/>
      <c r="O5" s="21"/>
      <c r="P5" s="21"/>
    </row>
    <row r="6" spans="2:20" x14ac:dyDescent="0.2">
      <c r="N6" s="21"/>
      <c r="O6" s="21"/>
      <c r="P6" s="21"/>
    </row>
    <row r="7" spans="2:20" x14ac:dyDescent="0.2">
      <c r="C7" s="21"/>
    </row>
    <row r="8" spans="2:20" ht="15" x14ac:dyDescent="0.25">
      <c r="B8" s="94" t="s">
        <v>99</v>
      </c>
      <c r="C8" s="94"/>
      <c r="D8" s="94"/>
      <c r="F8" s="91" t="s">
        <v>114</v>
      </c>
      <c r="G8" s="91"/>
      <c r="H8" s="91"/>
      <c r="J8" s="91" t="s">
        <v>132</v>
      </c>
      <c r="K8" s="91"/>
    </row>
    <row r="9" spans="2:20" x14ac:dyDescent="0.2">
      <c r="B9" s="92" t="s">
        <v>100</v>
      </c>
      <c r="C9" s="92"/>
      <c r="D9" s="8">
        <f>SUM(D10,D12,D22,D26,D32,D36,D43,D50)</f>
        <v>0</v>
      </c>
      <c r="F9" s="93" t="s">
        <v>115</v>
      </c>
      <c r="G9" s="93"/>
      <c r="H9" s="93"/>
      <c r="J9" s="14" t="str">
        <f>'Base de données'!G5</f>
        <v>BE</v>
      </c>
      <c r="K9" s="14">
        <f>COUNTIF('1) Report'!$R$18:$R$1005,'Base de données'!G5)</f>
        <v>0</v>
      </c>
    </row>
    <row r="10" spans="2:20" ht="15" x14ac:dyDescent="0.25">
      <c r="B10" s="94" t="s">
        <v>32</v>
      </c>
      <c r="C10" s="94"/>
      <c r="D10" s="13">
        <f>SUM(D11)</f>
        <v>0</v>
      </c>
      <c r="F10" s="93" t="s">
        <v>116</v>
      </c>
      <c r="G10" s="93"/>
      <c r="H10" s="93"/>
      <c r="J10" s="14" t="str">
        <f>'Base de données'!G6</f>
        <v>FR</v>
      </c>
      <c r="K10" s="14">
        <f>COUNTIF('1) Report'!$R$18:$R$1005,'Base de données'!G6)</f>
        <v>0</v>
      </c>
    </row>
    <row r="11" spans="2:20" x14ac:dyDescent="0.2">
      <c r="B11" s="92" t="s">
        <v>101</v>
      </c>
      <c r="C11" s="92"/>
      <c r="D11" s="8">
        <f>COUNTIF('1) Report'!I18:I1005,'Base de données'!C5)</f>
        <v>0</v>
      </c>
      <c r="F11" s="93" t="s">
        <v>117</v>
      </c>
      <c r="G11" s="93"/>
      <c r="H11" s="93"/>
      <c r="J11" s="14" t="str">
        <f>'Base de données'!G7</f>
        <v>GE</v>
      </c>
      <c r="K11" s="14">
        <f>COUNTIF('1) Report'!$R$18:$R$1005,'Base de données'!G7)</f>
        <v>0</v>
      </c>
    </row>
    <row r="12" spans="2:20" ht="15" x14ac:dyDescent="0.25">
      <c r="B12" s="94" t="s">
        <v>33</v>
      </c>
      <c r="C12" s="94"/>
      <c r="D12" s="13">
        <f>SUM(D13:D21)</f>
        <v>0</v>
      </c>
      <c r="F12" s="93" t="s">
        <v>118</v>
      </c>
      <c r="G12" s="93"/>
      <c r="H12" s="93"/>
      <c r="J12" s="14" t="str">
        <f>'Base de données'!G8</f>
        <v>JU</v>
      </c>
      <c r="K12" s="14">
        <f>COUNTIF('1) Report'!$R$18:$R$1005,'Base de données'!G8)</f>
        <v>0</v>
      </c>
    </row>
    <row r="13" spans="2:20" x14ac:dyDescent="0.2">
      <c r="B13" s="92" t="s">
        <v>34</v>
      </c>
      <c r="C13" s="92"/>
      <c r="D13" s="8">
        <f>COUNTIF('1) Report'!$I$18:$I$1005,'Base de données'!C6)</f>
        <v>0</v>
      </c>
      <c r="E13" s="9"/>
      <c r="F13" s="93" t="s">
        <v>119</v>
      </c>
      <c r="G13" s="93"/>
      <c r="H13" s="93"/>
      <c r="J13" s="14" t="str">
        <f>'Base de données'!G9</f>
        <v>NE</v>
      </c>
      <c r="K13" s="14">
        <f>COUNTIF('1) Report'!$R$18:$R$1005,'Base de données'!G9)</f>
        <v>0</v>
      </c>
    </row>
    <row r="14" spans="2:20" x14ac:dyDescent="0.2">
      <c r="B14" s="92" t="s">
        <v>35</v>
      </c>
      <c r="C14" s="92"/>
      <c r="D14" s="8">
        <f>COUNTIF('1) Report'!$I$18:$I$1005,'Base de données'!C7)</f>
        <v>0</v>
      </c>
      <c r="E14" s="9"/>
      <c r="F14" s="93" t="s">
        <v>120</v>
      </c>
      <c r="G14" s="93"/>
      <c r="H14" s="93"/>
      <c r="J14" s="14" t="str">
        <f>'Base de données'!G10</f>
        <v>TI</v>
      </c>
      <c r="K14" s="14">
        <f>COUNTIF('1) Report'!$R$18:$R$1005,'Base de données'!G10)</f>
        <v>0</v>
      </c>
    </row>
    <row r="15" spans="2:20" x14ac:dyDescent="0.2">
      <c r="B15" s="92" t="s">
        <v>36</v>
      </c>
      <c r="C15" s="92"/>
      <c r="D15" s="8">
        <f>COUNTIF('1) Report'!$I$18:$I$1005,'Base de données'!C8)</f>
        <v>0</v>
      </c>
      <c r="E15" s="9"/>
      <c r="F15" s="93" t="s">
        <v>121</v>
      </c>
      <c r="G15" s="93"/>
      <c r="H15" s="93"/>
      <c r="J15" s="14" t="str">
        <f>'Base de données'!G11</f>
        <v>VD</v>
      </c>
      <c r="K15" s="14">
        <f>COUNTIF('1) Report'!$R$18:$R$1005,'Base de données'!G11)</f>
        <v>0</v>
      </c>
    </row>
    <row r="16" spans="2:20" x14ac:dyDescent="0.2">
      <c r="B16" s="92" t="s">
        <v>102</v>
      </c>
      <c r="C16" s="92"/>
      <c r="D16" s="8">
        <f>COUNTIF('1) Report'!$I$18:$I$1005,'Base de données'!C9)</f>
        <v>0</v>
      </c>
      <c r="E16" s="9"/>
      <c r="F16" s="93" t="s">
        <v>122</v>
      </c>
      <c r="G16" s="93"/>
      <c r="H16" s="93"/>
      <c r="J16" s="14" t="str">
        <f>'Base de données'!G12</f>
        <v>VS</v>
      </c>
      <c r="K16" s="14">
        <f>COUNTIF('1) Report'!$R$18:$R$1005,'Base de données'!G12)</f>
        <v>0</v>
      </c>
    </row>
    <row r="17" spans="2:11" x14ac:dyDescent="0.2">
      <c r="B17" s="92" t="s">
        <v>103</v>
      </c>
      <c r="C17" s="92"/>
      <c r="D17" s="8">
        <f>COUNTIF('1) Report'!$I$18:$I$1005,'Base de données'!C10)</f>
        <v>0</v>
      </c>
      <c r="E17" s="9"/>
      <c r="F17" s="93" t="s">
        <v>123</v>
      </c>
      <c r="G17" s="93"/>
      <c r="H17" s="93"/>
      <c r="J17" s="14" t="str">
        <f>'Base de données'!G13</f>
        <v>SO</v>
      </c>
      <c r="K17" s="14">
        <f>COUNTIF('1) Report'!$R$18:$R$1005,'Base de données'!G13)</f>
        <v>0</v>
      </c>
    </row>
    <row r="18" spans="2:11" x14ac:dyDescent="0.2">
      <c r="B18" s="92" t="s">
        <v>41</v>
      </c>
      <c r="C18" s="92"/>
      <c r="D18" s="8">
        <f>COUNTIF('1) Report'!$I$18:$I$1005,'Base de données'!C11)</f>
        <v>0</v>
      </c>
      <c r="E18" s="9"/>
      <c r="F18" s="93" t="s">
        <v>124</v>
      </c>
      <c r="G18" s="93"/>
      <c r="H18" s="93"/>
      <c r="J18" s="14" t="str">
        <f>'Base de données'!G14</f>
        <v>BS</v>
      </c>
      <c r="K18" s="14">
        <f>COUNTIF('1) Report'!$R$18:$R$1005,'Base de données'!G14)</f>
        <v>0</v>
      </c>
    </row>
    <row r="19" spans="2:11" x14ac:dyDescent="0.2">
      <c r="B19" s="92" t="s">
        <v>104</v>
      </c>
      <c r="C19" s="92"/>
      <c r="D19" s="8">
        <f>COUNTIF('1) Report'!$I$18:$I$1005,'Base de données'!C12)</f>
        <v>0</v>
      </c>
      <c r="E19" s="9"/>
      <c r="F19" s="93" t="s">
        <v>125</v>
      </c>
      <c r="G19" s="93"/>
      <c r="H19" s="93"/>
      <c r="J19" s="14" t="str">
        <f>'Base de données'!G15</f>
        <v>BL</v>
      </c>
      <c r="K19" s="14">
        <f>COUNTIF('1) Report'!$R$18:$R$1005,'Base de données'!G15)</f>
        <v>0</v>
      </c>
    </row>
    <row r="20" spans="2:11" x14ac:dyDescent="0.2">
      <c r="B20" s="92" t="s">
        <v>105</v>
      </c>
      <c r="C20" s="92"/>
      <c r="D20" s="8">
        <f>COUNTIF('1) Report'!$I$18:$I$1005,'Base de données'!C13)</f>
        <v>0</v>
      </c>
      <c r="E20" s="9"/>
      <c r="F20" s="93" t="s">
        <v>126</v>
      </c>
      <c r="G20" s="93"/>
      <c r="H20" s="93"/>
      <c r="J20" s="43" t="str">
        <f>'Base de données'!G16</f>
        <v>GR</v>
      </c>
      <c r="K20" s="14">
        <f>COUNTIF('1) Report'!$R$18:$R$1005,'Base de données'!G16)</f>
        <v>0</v>
      </c>
    </row>
    <row r="21" spans="2:11" x14ac:dyDescent="0.2">
      <c r="B21" s="92" t="s">
        <v>106</v>
      </c>
      <c r="C21" s="92"/>
      <c r="D21" s="8">
        <f>COUNTIF('1) Report'!$I$18:$I$1005,'Base de données'!C14)</f>
        <v>0</v>
      </c>
      <c r="E21" s="9"/>
      <c r="F21" s="93" t="s">
        <v>103</v>
      </c>
      <c r="G21" s="93"/>
      <c r="H21" s="93"/>
      <c r="J21" s="14" t="str">
        <f>'Base de données'!G17</f>
        <v>Autres</v>
      </c>
      <c r="K21" s="14">
        <f>COUNTIF('1) Report'!$R$18:$R$1005,'Base de données'!G17)</f>
        <v>0</v>
      </c>
    </row>
    <row r="22" spans="2:11" ht="15" x14ac:dyDescent="0.25">
      <c r="B22" s="94" t="s">
        <v>107</v>
      </c>
      <c r="C22" s="94"/>
      <c r="D22" s="13">
        <f>SUM(D23:D25)</f>
        <v>0</v>
      </c>
      <c r="F22" s="93" t="s">
        <v>41</v>
      </c>
      <c r="G22" s="93"/>
      <c r="H22" s="93"/>
      <c r="J22" s="16" t="s">
        <v>146</v>
      </c>
      <c r="K22" s="16">
        <f>SUM(K9:K21)</f>
        <v>0</v>
      </c>
    </row>
    <row r="23" spans="2:11" x14ac:dyDescent="0.2">
      <c r="B23" s="92" t="s">
        <v>44</v>
      </c>
      <c r="C23" s="92"/>
      <c r="D23" s="8">
        <f>COUNTIF('1) Report'!$I$18:$I$1005,'Base de données'!C15)</f>
        <v>0</v>
      </c>
      <c r="E23" s="9"/>
      <c r="F23" s="93" t="s">
        <v>97</v>
      </c>
      <c r="G23" s="93"/>
      <c r="H23" s="93"/>
    </row>
    <row r="24" spans="2:11" x14ac:dyDescent="0.2">
      <c r="B24" s="92" t="s">
        <v>106</v>
      </c>
      <c r="C24" s="92"/>
      <c r="D24" s="8">
        <f>COUNTIF('1) Report'!$I$18:$I$1005,'Base de données'!C16)</f>
        <v>0</v>
      </c>
      <c r="E24" s="9"/>
      <c r="F24" s="93" t="s">
        <v>127</v>
      </c>
      <c r="G24" s="93"/>
      <c r="H24" s="93"/>
    </row>
    <row r="25" spans="2:11" x14ac:dyDescent="0.2">
      <c r="B25" s="92" t="s">
        <v>45</v>
      </c>
      <c r="C25" s="92"/>
      <c r="D25" s="8">
        <f>COUNTIF('1) Report'!$I$18:$I$1005,'Base de données'!C17)</f>
        <v>0</v>
      </c>
      <c r="E25" s="9"/>
      <c r="F25" s="93" t="s">
        <v>127</v>
      </c>
      <c r="G25" s="93"/>
      <c r="H25" s="93"/>
    </row>
    <row r="26" spans="2:11" ht="15" x14ac:dyDescent="0.25">
      <c r="B26" s="94" t="s">
        <v>46</v>
      </c>
      <c r="C26" s="94"/>
      <c r="D26" s="13">
        <f>SUM(D27:D31)</f>
        <v>0</v>
      </c>
    </row>
    <row r="27" spans="2:11" x14ac:dyDescent="0.2">
      <c r="B27" s="92" t="s">
        <v>47</v>
      </c>
      <c r="C27" s="92"/>
      <c r="D27" s="8">
        <f>COUNTIF('1) Report'!$I$18:$I$1005,'Base de données'!C18)</f>
        <v>0</v>
      </c>
      <c r="E27" s="9"/>
    </row>
    <row r="28" spans="2:11" x14ac:dyDescent="0.2">
      <c r="B28" s="100" t="s">
        <v>48</v>
      </c>
      <c r="C28" s="100"/>
      <c r="D28" s="8">
        <f>COUNTIF('1) Report'!$I$18:$I$1005,'Base de données'!C19)</f>
        <v>0</v>
      </c>
      <c r="E28" s="9"/>
    </row>
    <row r="29" spans="2:11" x14ac:dyDescent="0.2">
      <c r="B29" s="92" t="s">
        <v>49</v>
      </c>
      <c r="C29" s="92"/>
      <c r="D29" s="8">
        <f>COUNTIF('1) Report'!$I$18:$I$1005,'Base de données'!C20)</f>
        <v>0</v>
      </c>
      <c r="E29" s="9"/>
    </row>
    <row r="30" spans="2:11" ht="15" x14ac:dyDescent="0.2">
      <c r="B30" s="92" t="s">
        <v>50</v>
      </c>
      <c r="C30" s="92"/>
      <c r="D30" s="8">
        <f>COUNTIF('1) Report'!$I$18:$I$1005,'Base de données'!C21)</f>
        <v>0</v>
      </c>
      <c r="E30" s="9"/>
      <c r="F30" s="91" t="s">
        <v>128</v>
      </c>
      <c r="G30" s="91"/>
      <c r="H30" s="91"/>
    </row>
    <row r="31" spans="2:11" x14ac:dyDescent="0.2">
      <c r="B31" s="92" t="s">
        <v>51</v>
      </c>
      <c r="C31" s="92"/>
      <c r="D31" s="8">
        <f>COUNTIF('1) Report'!$I$18:$I$1005,'Base de données'!C22)</f>
        <v>0</v>
      </c>
      <c r="E31" s="9"/>
      <c r="F31" s="92" t="s">
        <v>249</v>
      </c>
      <c r="G31" s="92"/>
      <c r="H31" s="15">
        <f>COUNTIF('1) Report'!P18:P1005,"&gt;0")</f>
        <v>0</v>
      </c>
    </row>
    <row r="32" spans="2:11" ht="15" x14ac:dyDescent="0.25">
      <c r="B32" s="94" t="s">
        <v>52</v>
      </c>
      <c r="C32" s="94"/>
      <c r="D32" s="13">
        <f>SUM(D33:D35)</f>
        <v>0</v>
      </c>
      <c r="F32" s="92" t="s">
        <v>129</v>
      </c>
      <c r="G32" s="92"/>
      <c r="H32" s="15">
        <f>SUM('1) Report'!P18:P1005)</f>
        <v>0</v>
      </c>
    </row>
    <row r="33" spans="2:8" x14ac:dyDescent="0.2">
      <c r="B33" s="92" t="s">
        <v>108</v>
      </c>
      <c r="C33" s="92"/>
      <c r="D33" s="8">
        <f>COUNTIF('1) Report'!$I$18:$I$1005,'Base de données'!C23)</f>
        <v>0</v>
      </c>
      <c r="E33" s="9"/>
      <c r="F33" s="92" t="s">
        <v>130</v>
      </c>
      <c r="G33" s="92"/>
      <c r="H33" s="15">
        <f>COUNTIF('1) Report'!H18:H1005,"Oui")</f>
        <v>0</v>
      </c>
    </row>
    <row r="34" spans="2:8" x14ac:dyDescent="0.2">
      <c r="B34" s="92" t="s">
        <v>109</v>
      </c>
      <c r="C34" s="92"/>
      <c r="D34" s="8">
        <f>COUNTIF('1) Report'!$I$18:$I$1005,'Base de données'!C24)</f>
        <v>0</v>
      </c>
      <c r="E34" s="9"/>
    </row>
    <row r="35" spans="2:8" x14ac:dyDescent="0.2">
      <c r="B35" s="92" t="s">
        <v>110</v>
      </c>
      <c r="C35" s="92"/>
      <c r="D35" s="8">
        <f>COUNTIF('1) Report'!$I$18:$I$1005,'Base de données'!C25)</f>
        <v>0</v>
      </c>
      <c r="E35" s="9"/>
    </row>
    <row r="36" spans="2:8" ht="15" x14ac:dyDescent="0.25">
      <c r="B36" s="94" t="s">
        <v>74</v>
      </c>
      <c r="C36" s="94"/>
      <c r="D36" s="13">
        <f>SUM(D37:D42)</f>
        <v>0</v>
      </c>
      <c r="F36" s="91" t="s">
        <v>131</v>
      </c>
      <c r="G36" s="91"/>
      <c r="H36" s="91"/>
    </row>
    <row r="37" spans="2:8" x14ac:dyDescent="0.2">
      <c r="B37" s="95" t="s">
        <v>111</v>
      </c>
      <c r="C37" s="96"/>
      <c r="D37" s="8">
        <f>COUNTIF('1) Report'!$I$18:$I$1005,'Base de données'!C28)</f>
        <v>0</v>
      </c>
      <c r="E37" s="9"/>
      <c r="F37" s="95" t="str">
        <f>'Base de données'!F5</f>
        <v>Comportement inadéquat / Absences injustifiées (dont maladie sans certificat médical)</v>
      </c>
      <c r="G37" s="96"/>
      <c r="H37" s="15">
        <f>COUNTIF('1) Report'!$G$18:$G$1005,'Base de données'!F5)</f>
        <v>0</v>
      </c>
    </row>
    <row r="38" spans="2:8" x14ac:dyDescent="0.2">
      <c r="B38" s="95" t="s">
        <v>56</v>
      </c>
      <c r="C38" s="96"/>
      <c r="D38" s="8">
        <f>COUNTIF('1) Report'!$I$18:$I$1005,'Base de données'!C29)</f>
        <v>0</v>
      </c>
      <c r="E38" s="9"/>
      <c r="F38" s="95" t="str">
        <f>'Base de données'!F6</f>
        <v>Raison de santé</v>
      </c>
      <c r="G38" s="96"/>
      <c r="H38" s="15">
        <f>COUNTIF('1) Report'!$G$18:$G$1005,'Base de données'!F6)</f>
        <v>0</v>
      </c>
    </row>
    <row r="39" spans="2:8" x14ac:dyDescent="0.2">
      <c r="B39" s="95" t="s">
        <v>73</v>
      </c>
      <c r="C39" s="96"/>
      <c r="D39" s="8">
        <f>COUNTIF('1) Report'!$I$18:$I$1005,'Base de données'!C30)</f>
        <v>0</v>
      </c>
      <c r="E39" s="9"/>
      <c r="F39" s="95" t="str">
        <f>'Base de données'!F7</f>
        <v>Mesure inadaptée / Autre mesure nécessaire</v>
      </c>
      <c r="G39" s="96"/>
      <c r="H39" s="15">
        <f>COUNTIF('1) Report'!$G$18:$G$1005,'Base de données'!F7)</f>
        <v>0</v>
      </c>
    </row>
    <row r="40" spans="2:8" x14ac:dyDescent="0.2">
      <c r="B40" s="95" t="s">
        <v>57</v>
      </c>
      <c r="C40" s="96"/>
      <c r="D40" s="8">
        <f>COUNTIF('1) Report'!$I$18:$I$1005,'Base de données'!C31)</f>
        <v>0</v>
      </c>
      <c r="E40" s="9"/>
      <c r="F40" s="95" t="str">
        <f>'Base de données'!F8</f>
        <v>Atteinte anticipée des objectifs / Placement</v>
      </c>
      <c r="G40" s="96"/>
      <c r="H40" s="15">
        <f>COUNTIF('1) Report'!$G$18:$G$1005,'Base de données'!F8)</f>
        <v>0</v>
      </c>
    </row>
    <row r="41" spans="2:8" x14ac:dyDescent="0.2">
      <c r="B41" s="95" t="s">
        <v>58</v>
      </c>
      <c r="C41" s="96"/>
      <c r="D41" s="8">
        <f>COUNTIF('1) Report'!$I$18:$I$1005,'Base de données'!C32)</f>
        <v>0</v>
      </c>
      <c r="E41" s="9"/>
      <c r="F41" s="95" t="str">
        <f>'Base de données'!F9</f>
        <v>Maternité / Départ / Décès / Décision du bénéficiaire</v>
      </c>
      <c r="G41" s="96"/>
      <c r="H41" s="15">
        <f>COUNTIF('1) Report'!$G$18:$G$1005,'Base de données'!F9)</f>
        <v>0</v>
      </c>
    </row>
    <row r="42" spans="2:8" x14ac:dyDescent="0.2">
      <c r="B42" s="95" t="s">
        <v>59</v>
      </c>
      <c r="C42" s="96"/>
      <c r="D42" s="8">
        <f>COUNTIF('1) Report'!$I$18:$I$1005,'Base de données'!C33)</f>
        <v>0</v>
      </c>
      <c r="E42" s="9"/>
      <c r="F42" s="97"/>
      <c r="G42" s="97"/>
      <c r="H42" s="69"/>
    </row>
    <row r="43" spans="2:8" ht="15" x14ac:dyDescent="0.25">
      <c r="B43" s="98" t="s">
        <v>61</v>
      </c>
      <c r="C43" s="99"/>
      <c r="D43" s="42">
        <f>SUM(D44:D49)</f>
        <v>0</v>
      </c>
    </row>
    <row r="44" spans="2:8" x14ac:dyDescent="0.2">
      <c r="B44" s="95" t="s">
        <v>111</v>
      </c>
      <c r="C44" s="96"/>
      <c r="D44" s="8">
        <f>COUNTIF('1) Report'!$I$18:$I$1005,'Base de données'!C36)</f>
        <v>0</v>
      </c>
      <c r="E44" s="9"/>
    </row>
    <row r="45" spans="2:8" x14ac:dyDescent="0.2">
      <c r="B45" s="95" t="s">
        <v>56</v>
      </c>
      <c r="C45" s="96"/>
      <c r="D45" s="8">
        <f>COUNTIF('1) Report'!$I$18:$I$1005,'Base de données'!C37)</f>
        <v>0</v>
      </c>
      <c r="E45" s="9"/>
    </row>
    <row r="46" spans="2:8" x14ac:dyDescent="0.2">
      <c r="B46" s="95" t="s">
        <v>73</v>
      </c>
      <c r="C46" s="96"/>
      <c r="D46" s="8">
        <f>COUNTIF('1) Report'!$I$18:$I$1005,'Base de données'!C38)</f>
        <v>0</v>
      </c>
      <c r="E46" s="9"/>
    </row>
    <row r="47" spans="2:8" x14ac:dyDescent="0.2">
      <c r="B47" s="95" t="s">
        <v>57</v>
      </c>
      <c r="C47" s="96"/>
      <c r="D47" s="8">
        <f>COUNTIF('1) Report'!$I$18:$I$1005,'Base de données'!C39)</f>
        <v>0</v>
      </c>
      <c r="E47" s="9"/>
    </row>
    <row r="48" spans="2:8" x14ac:dyDescent="0.2">
      <c r="B48" s="95" t="s">
        <v>58</v>
      </c>
      <c r="C48" s="96"/>
      <c r="D48" s="8">
        <f>COUNTIF('1) Report'!$I$18:$I$1005,'Base de données'!C40)</f>
        <v>0</v>
      </c>
      <c r="E48" s="9"/>
    </row>
    <row r="49" spans="2:5" x14ac:dyDescent="0.2">
      <c r="B49" s="95" t="s">
        <v>112</v>
      </c>
      <c r="C49" s="96"/>
      <c r="D49" s="8">
        <f>COUNTIF('1) Report'!$I$18:$I$1005,'Base de données'!C41)</f>
        <v>0</v>
      </c>
      <c r="E49" s="9"/>
    </row>
    <row r="50" spans="2:5" ht="15" x14ac:dyDescent="0.25">
      <c r="B50" s="98" t="s">
        <v>62</v>
      </c>
      <c r="C50" s="99"/>
      <c r="D50" s="42">
        <f>SUM(D51:D54)</f>
        <v>0</v>
      </c>
    </row>
    <row r="51" spans="2:5" x14ac:dyDescent="0.2">
      <c r="B51" s="95" t="s">
        <v>103</v>
      </c>
      <c r="C51" s="96"/>
      <c r="D51" s="8">
        <f>COUNTIF('1) Report'!$I$18:$I$1005,'Base de données'!C42)</f>
        <v>0</v>
      </c>
      <c r="E51" s="9"/>
    </row>
    <row r="52" spans="2:5" x14ac:dyDescent="0.2">
      <c r="B52" s="95" t="s">
        <v>41</v>
      </c>
      <c r="C52" s="96"/>
      <c r="D52" s="8">
        <f>COUNTIF('1) Report'!$I$18:$I$1005,'Base de données'!C43)</f>
        <v>0</v>
      </c>
      <c r="E52" s="9"/>
    </row>
    <row r="53" spans="2:5" x14ac:dyDescent="0.2">
      <c r="B53" s="95" t="s">
        <v>113</v>
      </c>
      <c r="C53" s="96"/>
      <c r="D53" s="8">
        <f>COUNTIF('1) Report'!$I$18:$I$1005,'Base de données'!C44)</f>
        <v>0</v>
      </c>
      <c r="E53" s="9"/>
    </row>
    <row r="54" spans="2:5" x14ac:dyDescent="0.2">
      <c r="B54" s="92" t="s">
        <v>64</v>
      </c>
      <c r="C54" s="92"/>
      <c r="D54" s="8">
        <f>COUNTIF('1) Report'!$I$18:$I$1005,'Base de données'!C45)</f>
        <v>0</v>
      </c>
      <c r="E54" s="9"/>
    </row>
  </sheetData>
  <sheetProtection algorithmName="SHA-512" hashValue="Yl8iGOcxV36t0RP/VsZxVHYXMYuE1ULI6J/svQgv8fYYjO5rpKmCi3dtCkoE713FGWH1kt1P09OK4/9O1Qn6Qg==" saltValue="gzINw/WCLHPbcsheBxhfLQ==" spinCount="100000" sheet="1" objects="1" scenarios="1"/>
  <mergeCells count="80">
    <mergeCell ref="B28:C28"/>
    <mergeCell ref="G4:H5"/>
    <mergeCell ref="B18:C18"/>
    <mergeCell ref="B8:D8"/>
    <mergeCell ref="B9:C9"/>
    <mergeCell ref="B10:C10"/>
    <mergeCell ref="B11:C11"/>
    <mergeCell ref="B12:C12"/>
    <mergeCell ref="B13:C13"/>
    <mergeCell ref="B14:C14"/>
    <mergeCell ref="B15:C15"/>
    <mergeCell ref="B16:C16"/>
    <mergeCell ref="B17:C17"/>
    <mergeCell ref="F13:H13"/>
    <mergeCell ref="F14:H14"/>
    <mergeCell ref="B25:C25"/>
    <mergeCell ref="B26:C26"/>
    <mergeCell ref="F10:H10"/>
    <mergeCell ref="F11:H11"/>
    <mergeCell ref="F12:H12"/>
    <mergeCell ref="F23:H23"/>
    <mergeCell ref="F24:H24"/>
    <mergeCell ref="F25:H25"/>
    <mergeCell ref="F15:H15"/>
    <mergeCell ref="F16:H16"/>
    <mergeCell ref="F17:H17"/>
    <mergeCell ref="F18:H18"/>
    <mergeCell ref="B50:C50"/>
    <mergeCell ref="B51:C51"/>
    <mergeCell ref="B35:C35"/>
    <mergeCell ref="B36:C36"/>
    <mergeCell ref="B29:C29"/>
    <mergeCell ref="B30:C30"/>
    <mergeCell ref="B31:C31"/>
    <mergeCell ref="B32:C32"/>
    <mergeCell ref="B33:C33"/>
    <mergeCell ref="B34:C34"/>
    <mergeCell ref="B52:C52"/>
    <mergeCell ref="B53:C53"/>
    <mergeCell ref="B54:C54"/>
    <mergeCell ref="B46:C46"/>
    <mergeCell ref="B37:C37"/>
    <mergeCell ref="B38:C38"/>
    <mergeCell ref="B39:C39"/>
    <mergeCell ref="B40:C40"/>
    <mergeCell ref="B41:C41"/>
    <mergeCell ref="B43:C43"/>
    <mergeCell ref="B45:C45"/>
    <mergeCell ref="B44:C44"/>
    <mergeCell ref="B42:C42"/>
    <mergeCell ref="B47:C47"/>
    <mergeCell ref="B48:C48"/>
    <mergeCell ref="B49:C49"/>
    <mergeCell ref="F41:G41"/>
    <mergeCell ref="F42:G42"/>
    <mergeCell ref="J8:K8"/>
    <mergeCell ref="F33:G33"/>
    <mergeCell ref="F37:G37"/>
    <mergeCell ref="F38:G38"/>
    <mergeCell ref="F39:G39"/>
    <mergeCell ref="F40:G40"/>
    <mergeCell ref="F8:H8"/>
    <mergeCell ref="F9:H9"/>
    <mergeCell ref="F36:H36"/>
    <mergeCell ref="B1:T2"/>
    <mergeCell ref="I4:K5"/>
    <mergeCell ref="F30:H30"/>
    <mergeCell ref="F31:G31"/>
    <mergeCell ref="F32:G32"/>
    <mergeCell ref="F21:H21"/>
    <mergeCell ref="F22:H22"/>
    <mergeCell ref="F19:H19"/>
    <mergeCell ref="F20:H20"/>
    <mergeCell ref="B27:C27"/>
    <mergeCell ref="B19:C19"/>
    <mergeCell ref="B20:C20"/>
    <mergeCell ref="B21:C21"/>
    <mergeCell ref="B22:C22"/>
    <mergeCell ref="B23:C23"/>
    <mergeCell ref="B24:C24"/>
  </mergeCells>
  <pageMargins left="0.70866141732283472" right="0.70866141732283472" top="1.1417322834645669" bottom="0.98425196850393704" header="0.31496062992125984" footer="0.31496062992125984"/>
  <pageSetup paperSize="9" orientation="portrait" r:id="rId1"/>
  <headerFooter>
    <oddFooter>&amp;R&amp;"Arial,Normal"&amp;9Page &amp;P sur &amp;N</oddFooter>
    <firstHeader>&amp;L&amp;K00-047&amp;G
&amp;"Arial,Normal"&amp;8Avenue du Général-Guisan 8
1800 Vevey</firstHeader>
    <firstFooter>&amp;C&amp;"Arial,Normal"&amp;8&amp;K00-049page &amp;P de &amp;N&amp;R&amp;"Arial,Normal"&amp;8&amp;K00-048Office de l'assurance-invalidité pour le canton de&amp;"-,Normal" &amp;"Arial,Normal"Vaud
Tél. 021 925 24 24, Fax 021 925 24 25
www.aivd.ch</first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60"/>
  <sheetViews>
    <sheetView showGridLines="0" showZeros="0" zoomScale="85" zoomScaleNormal="85" workbookViewId="0">
      <selection activeCell="B25" sqref="B25:B27"/>
    </sheetView>
  </sheetViews>
  <sheetFormatPr baseColWidth="10" defaultRowHeight="14.25" x14ac:dyDescent="0.2"/>
  <cols>
    <col min="1" max="1" width="16.25" style="1" customWidth="1"/>
    <col min="2" max="2" width="12.625" style="1" customWidth="1"/>
    <col min="3" max="3" width="22.875" style="1" customWidth="1"/>
    <col min="4" max="4" width="54.875" style="1" customWidth="1"/>
    <col min="5" max="5" width="58.375" style="1" customWidth="1"/>
    <col min="6" max="6" width="48.25" style="1" customWidth="1"/>
    <col min="7" max="7" width="68.625" style="1" customWidth="1"/>
    <col min="8" max="8" width="16.875" style="1" customWidth="1"/>
    <col min="9" max="14" width="16.25" style="1" customWidth="1"/>
    <col min="15" max="16384" width="11" style="1"/>
  </cols>
  <sheetData>
    <row r="1" spans="2:7" ht="15" customHeight="1" x14ac:dyDescent="0.2">
      <c r="B1" s="102" t="s">
        <v>151</v>
      </c>
      <c r="C1" s="103"/>
      <c r="D1" s="103"/>
      <c r="E1" s="103"/>
      <c r="F1" s="103"/>
      <c r="G1" s="104"/>
    </row>
    <row r="2" spans="2:7" ht="14.25" customHeight="1" x14ac:dyDescent="0.2">
      <c r="B2" s="105"/>
      <c r="C2" s="106"/>
      <c r="D2" s="106"/>
      <c r="E2" s="106"/>
      <c r="F2" s="106"/>
      <c r="G2" s="107"/>
    </row>
    <row r="4" spans="2:7" ht="15" x14ac:dyDescent="0.2">
      <c r="B4" s="91" t="s">
        <v>152</v>
      </c>
      <c r="C4" s="91"/>
      <c r="D4" s="91"/>
      <c r="E4" s="91"/>
      <c r="F4" s="91"/>
      <c r="G4" s="91"/>
    </row>
    <row r="6" spans="2:7" s="10" customFormat="1" ht="30" x14ac:dyDescent="0.25">
      <c r="B6" s="64" t="s">
        <v>99</v>
      </c>
      <c r="C6" s="65" t="s">
        <v>157</v>
      </c>
      <c r="D6" s="65" t="s">
        <v>222</v>
      </c>
      <c r="E6" s="65" t="s">
        <v>224</v>
      </c>
      <c r="F6" s="68" t="s">
        <v>223</v>
      </c>
      <c r="G6" s="68" t="s">
        <v>213</v>
      </c>
    </row>
    <row r="7" spans="2:7" ht="15" x14ac:dyDescent="0.25">
      <c r="B7" s="36" t="s">
        <v>154</v>
      </c>
      <c r="C7" s="37"/>
      <c r="D7" s="38"/>
      <c r="E7" s="38"/>
      <c r="F7" s="38"/>
      <c r="G7" s="38"/>
    </row>
    <row r="8" spans="2:7" ht="15" x14ac:dyDescent="0.25">
      <c r="B8"/>
      <c r="C8"/>
      <c r="D8"/>
      <c r="E8"/>
      <c r="F8"/>
      <c r="G8"/>
    </row>
    <row r="9" spans="2:7" ht="15" x14ac:dyDescent="0.25">
      <c r="B9"/>
      <c r="C9"/>
      <c r="D9"/>
      <c r="E9"/>
      <c r="F9"/>
      <c r="G9"/>
    </row>
    <row r="10" spans="2:7" ht="15" x14ac:dyDescent="0.25">
      <c r="B10"/>
      <c r="C10"/>
      <c r="D10"/>
      <c r="E10"/>
      <c r="F10"/>
      <c r="G10"/>
    </row>
    <row r="11" spans="2:7" ht="15" x14ac:dyDescent="0.25">
      <c r="B11"/>
      <c r="C11"/>
      <c r="D11"/>
      <c r="E11"/>
      <c r="F11"/>
      <c r="G11"/>
    </row>
    <row r="12" spans="2:7" ht="15" x14ac:dyDescent="0.25">
      <c r="B12"/>
      <c r="C12"/>
      <c r="D12"/>
      <c r="E12"/>
      <c r="F12"/>
      <c r="G12"/>
    </row>
    <row r="13" spans="2:7" ht="15" x14ac:dyDescent="0.25">
      <c r="B13"/>
      <c r="C13"/>
      <c r="D13"/>
      <c r="E13"/>
      <c r="F13"/>
      <c r="G13"/>
    </row>
    <row r="14" spans="2:7" ht="15" x14ac:dyDescent="0.25">
      <c r="B14"/>
      <c r="C14"/>
      <c r="D14" s="52"/>
      <c r="E14"/>
      <c r="F14"/>
      <c r="G14"/>
    </row>
    <row r="15" spans="2:7" ht="15" x14ac:dyDescent="0.25">
      <c r="B15"/>
      <c r="C15"/>
      <c r="D15"/>
      <c r="E15"/>
      <c r="F15"/>
      <c r="G15"/>
    </row>
    <row r="16" spans="2:7" ht="15" x14ac:dyDescent="0.25">
      <c r="B16"/>
      <c r="C16"/>
      <c r="D16"/>
      <c r="E16"/>
      <c r="F16"/>
      <c r="G16"/>
    </row>
    <row r="17" spans="2:10" ht="15" x14ac:dyDescent="0.25">
      <c r="B17"/>
      <c r="C17"/>
      <c r="D17"/>
      <c r="E17"/>
      <c r="F17"/>
      <c r="G17"/>
    </row>
    <row r="18" spans="2:10" ht="15" x14ac:dyDescent="0.25">
      <c r="B18"/>
      <c r="C18"/>
      <c r="D18"/>
      <c r="E18"/>
      <c r="F18"/>
      <c r="G18"/>
    </row>
    <row r="19" spans="2:10" ht="15" x14ac:dyDescent="0.25">
      <c r="B19" s="91" t="s">
        <v>159</v>
      </c>
      <c r="C19" s="91"/>
      <c r="D19" s="91"/>
      <c r="E19" s="91"/>
      <c r="F19" s="91"/>
      <c r="G19" s="91"/>
      <c r="H19"/>
      <c r="I19"/>
      <c r="J19"/>
    </row>
    <row r="20" spans="2:10" ht="15" x14ac:dyDescent="0.25">
      <c r="B20"/>
      <c r="C20"/>
      <c r="D20"/>
      <c r="E20"/>
      <c r="F20"/>
      <c r="G20"/>
      <c r="H20"/>
      <c r="I20"/>
      <c r="J20"/>
    </row>
    <row r="21" spans="2:10" ht="15" x14ac:dyDescent="0.25">
      <c r="B21" s="33" t="e">
        <f>GETPIVOTDATA("Pour combien de bénéficiaires les objectifs ont été transmis spontanémentet par écrit des objectifs ? ",$B$6)/GETPIVOTDATA("Nombre de bénéficiaires",$B$6)</f>
        <v>#REF!</v>
      </c>
      <c r="C21" s="34" t="s">
        <v>158</v>
      </c>
      <c r="D21"/>
      <c r="E21"/>
      <c r="F21"/>
      <c r="G21" s="39"/>
      <c r="H21" s="39"/>
    </row>
    <row r="22" spans="2:10" ht="15" x14ac:dyDescent="0.25">
      <c r="B22" s="33" t="e">
        <f>+GETPIVOTDATA("Pour combien de bénéficiaires, les objectifs ont été atteints ?",$B$6)/GETPIVOTDATA("Nombre de bénéficiaires",$B$6)</f>
        <v>#REF!</v>
      </c>
      <c r="C22" s="34" t="s">
        <v>160</v>
      </c>
      <c r="D22"/>
      <c r="E22"/>
      <c r="F22"/>
      <c r="G22" s="36"/>
      <c r="H22" s="37"/>
    </row>
    <row r="23" spans="2:10" ht="15" x14ac:dyDescent="0.25">
      <c r="B23" s="33" t="e">
        <f>+GETPIVOTDATA("Combien de bénéficiaires ont bénéficiés de stages ?",$B$6)/GETPIVOTDATA("Nombre de bénéficiaires",$B$6)</f>
        <v>#REF!</v>
      </c>
      <c r="C23" s="34" t="s">
        <v>161</v>
      </c>
      <c r="D23"/>
      <c r="E23"/>
      <c r="F23"/>
      <c r="G23" s="36"/>
      <c r="H23" s="37"/>
    </row>
    <row r="24" spans="2:10" ht="15" x14ac:dyDescent="0.25">
      <c r="B24" s="33" t="e">
        <f>+GETPIVOTDATA("Combien de bénéficiaires ont été engagés sur le premier marché du travail ?",$B$6)/(GETPIVOTDATA("Nombre de bénéficiaires",$B$6)-'1) Report'!G16)</f>
        <v>#REF!</v>
      </c>
      <c r="C24" s="34" t="s">
        <v>162</v>
      </c>
      <c r="D24"/>
      <c r="E24"/>
      <c r="F24"/>
      <c r="G24"/>
      <c r="H24"/>
    </row>
    <row r="25" spans="2:10" ht="15" x14ac:dyDescent="0.25">
      <c r="B25"/>
      <c r="C25"/>
      <c r="D25"/>
      <c r="E25"/>
      <c r="F25"/>
      <c r="G25"/>
      <c r="H25"/>
    </row>
    <row r="26" spans="2:10" ht="15" x14ac:dyDescent="0.25">
      <c r="B26"/>
      <c r="C26" s="52"/>
      <c r="D26" s="52"/>
      <c r="E26"/>
      <c r="F26"/>
      <c r="G26"/>
      <c r="H26"/>
    </row>
    <row r="27" spans="2:10" ht="15" x14ac:dyDescent="0.25">
      <c r="B27"/>
      <c r="C27" s="52"/>
      <c r="D27" s="52"/>
      <c r="E27" s="32"/>
      <c r="F27" s="31"/>
      <c r="G27"/>
      <c r="H27"/>
    </row>
    <row r="28" spans="2:10" ht="15" x14ac:dyDescent="0.2">
      <c r="B28" s="91" t="s">
        <v>156</v>
      </c>
      <c r="C28" s="91"/>
      <c r="D28" s="91"/>
      <c r="E28" s="91"/>
      <c r="F28" s="91"/>
      <c r="G28" s="91"/>
    </row>
    <row r="29" spans="2:10" ht="15" x14ac:dyDescent="0.25">
      <c r="B29"/>
      <c r="C29"/>
      <c r="D29"/>
      <c r="E29"/>
      <c r="F29"/>
      <c r="G29"/>
    </row>
    <row r="30" spans="2:10" ht="15" x14ac:dyDescent="0.25">
      <c r="B30" t="s">
        <v>163</v>
      </c>
      <c r="C30"/>
      <c r="D30"/>
      <c r="E30"/>
      <c r="F30"/>
      <c r="G30"/>
    </row>
    <row r="31" spans="2:10" ht="15" x14ac:dyDescent="0.25">
      <c r="B31"/>
      <c r="C31"/>
      <c r="D31"/>
      <c r="E31"/>
      <c r="F31"/>
      <c r="G31"/>
    </row>
    <row r="32" spans="2:10" s="10" customFormat="1" ht="30" x14ac:dyDescent="0.25">
      <c r="B32" s="64" t="s">
        <v>99</v>
      </c>
      <c r="C32" s="66" t="s">
        <v>157</v>
      </c>
      <c r="D32" s="65" t="s">
        <v>221</v>
      </c>
      <c r="E32" s="65" t="s">
        <v>155</v>
      </c>
      <c r="F32" s="67"/>
      <c r="G32" s="67"/>
    </row>
    <row r="33" spans="2:7" ht="15" x14ac:dyDescent="0.25">
      <c r="B33" s="36" t="s">
        <v>154</v>
      </c>
      <c r="C33" s="37"/>
      <c r="D33" s="38"/>
      <c r="E33" s="37"/>
      <c r="F33"/>
      <c r="G33"/>
    </row>
    <row r="34" spans="2:7" ht="15" x14ac:dyDescent="0.25">
      <c r="B34"/>
      <c r="C34"/>
      <c r="D34"/>
      <c r="E34"/>
      <c r="F34"/>
      <c r="G34"/>
    </row>
    <row r="35" spans="2:7" ht="15" x14ac:dyDescent="0.25">
      <c r="B35" s="52"/>
      <c r="C35" s="52"/>
      <c r="D35" s="52"/>
      <c r="E35" s="52"/>
      <c r="F35"/>
      <c r="G35"/>
    </row>
    <row r="36" spans="2:7" ht="15" x14ac:dyDescent="0.25">
      <c r="B36" s="52"/>
      <c r="C36" s="52"/>
      <c r="D36" s="52"/>
      <c r="E36" s="52"/>
      <c r="F36"/>
      <c r="G36"/>
    </row>
    <row r="37" spans="2:7" ht="15" x14ac:dyDescent="0.25">
      <c r="B37" s="52"/>
      <c r="C37" s="52"/>
      <c r="D37" s="52"/>
      <c r="E37" s="52"/>
      <c r="F37"/>
      <c r="G37"/>
    </row>
    <row r="38" spans="2:7" ht="15" x14ac:dyDescent="0.25">
      <c r="B38" s="52"/>
      <c r="C38" s="52"/>
      <c r="D38" s="52"/>
      <c r="E38" s="52"/>
      <c r="F38"/>
      <c r="G38"/>
    </row>
    <row r="39" spans="2:7" ht="15" x14ac:dyDescent="0.25">
      <c r="B39" s="52"/>
      <c r="C39" s="52"/>
      <c r="D39" s="52"/>
      <c r="E39" s="52"/>
      <c r="F39"/>
      <c r="G39"/>
    </row>
    <row r="40" spans="2:7" ht="15" x14ac:dyDescent="0.25">
      <c r="B40" s="52"/>
      <c r="C40" s="52"/>
      <c r="D40" s="52"/>
      <c r="E40" s="52"/>
      <c r="F40"/>
      <c r="G40"/>
    </row>
    <row r="41" spans="2:7" ht="15" x14ac:dyDescent="0.25">
      <c r="B41" s="52"/>
      <c r="C41" s="52"/>
      <c r="D41" s="52"/>
      <c r="E41" s="52"/>
      <c r="F41"/>
      <c r="G41"/>
    </row>
    <row r="42" spans="2:7" ht="15" x14ac:dyDescent="0.25">
      <c r="B42" s="52"/>
      <c r="C42" s="52"/>
      <c r="D42" s="52"/>
      <c r="E42" s="52"/>
      <c r="F42"/>
      <c r="G42"/>
    </row>
    <row r="43" spans="2:7" ht="15" x14ac:dyDescent="0.25">
      <c r="B43"/>
      <c r="C43"/>
      <c r="D43"/>
      <c r="E43"/>
      <c r="F43"/>
      <c r="G43"/>
    </row>
    <row r="44" spans="2:7" ht="15" x14ac:dyDescent="0.25">
      <c r="B44"/>
      <c r="C44"/>
      <c r="D44"/>
      <c r="E44"/>
      <c r="F44"/>
      <c r="G44"/>
    </row>
    <row r="45" spans="2:7" ht="15" x14ac:dyDescent="0.25">
      <c r="B45" s="33" t="e">
        <f>+GETPIVOTDATA("Combien de bénéficiaires ont bénéficiés de stages ?",$B$32,"MESURE","14quater")/GETPIVOTDATA("Nombre de bénéficiaires",$B$32,"MESURE","14quater")</f>
        <v>#REF!</v>
      </c>
      <c r="C45" s="34" t="s">
        <v>225</v>
      </c>
      <c r="D45"/>
      <c r="E45"/>
      <c r="F45"/>
      <c r="G45"/>
    </row>
    <row r="46" spans="2:7" ht="15" x14ac:dyDescent="0.25">
      <c r="B46" s="33" t="e">
        <f>+GETPIVOTDATA("Combien de bénéficiaires ont bénéficiés de stages ?",$B$32,"MESURE","FPI")/GETPIVOTDATA("Nombre de bénéficiaires",$B$32,"MESURE","FPI")</f>
        <v>#REF!</v>
      </c>
      <c r="C46" s="34" t="s">
        <v>226</v>
      </c>
      <c r="D46"/>
      <c r="E46"/>
      <c r="F46"/>
      <c r="G46"/>
    </row>
    <row r="47" spans="2:7" ht="15" x14ac:dyDescent="0.25">
      <c r="B47" s="33" t="e">
        <f>+GETPIVOTDATA("Combien de bénéficiaires ont bénéficiés de stages ?",$B$32,"MESURE","MEI")/GETPIVOTDATA("Combien de bénéficiaires ont bénéficiés de stages ?",$B$32,"MESURE","MEI")</f>
        <v>#REF!</v>
      </c>
      <c r="C47" s="34" t="s">
        <v>227</v>
      </c>
      <c r="D47"/>
      <c r="E47"/>
      <c r="F47"/>
      <c r="G47"/>
    </row>
    <row r="48" spans="2:7" ht="15" x14ac:dyDescent="0.25">
      <c r="B48" s="33" t="e">
        <f>+GETPIVOTDATA("Combien de bénéficiaires ont bénéficiés de stages ?",$B$32,"MESURE","MIP")/GETPIVOTDATA("Nombre de bénéficiaires",$B$32,"MESURE","MIP")</f>
        <v>#REF!</v>
      </c>
      <c r="C48" s="34" t="s">
        <v>228</v>
      </c>
      <c r="D48"/>
      <c r="E48"/>
      <c r="F48"/>
      <c r="G48"/>
    </row>
    <row r="49" spans="2:7" ht="15" x14ac:dyDescent="0.25">
      <c r="B49" s="33" t="e">
        <f>+GETPIVOTDATA("Combien de bénéficiaires ont bénéficiés de stages ?",$B$32,"MESURE","MR")/GETPIVOTDATA("Nombre de bénéficiaires",$B$32,"MESURE","MR")</f>
        <v>#REF!</v>
      </c>
      <c r="C49" s="34" t="s">
        <v>229</v>
      </c>
      <c r="D49"/>
      <c r="E49"/>
      <c r="F49"/>
      <c r="G49"/>
    </row>
    <row r="50" spans="2:7" ht="15" x14ac:dyDescent="0.25">
      <c r="B50" s="33" t="e">
        <f>+GETPIVOTDATA("Combien de bénéficiaires ont bénéficiés de stages ?",$B$32,"MESURE","Orientation")/GETPIVOTDATA("Nombre de bénéficiaires",$B$32,"MESURE","Orientation")</f>
        <v>#REF!</v>
      </c>
      <c r="C50" s="34" t="s">
        <v>230</v>
      </c>
      <c r="D50"/>
      <c r="E50"/>
      <c r="F50"/>
      <c r="G50"/>
    </row>
    <row r="51" spans="2:7" ht="15" x14ac:dyDescent="0.25">
      <c r="B51" s="33" t="e">
        <f>+GETPIVOTDATA("Combien de bénéficiaires ont bénéficiés de stages ?",$B$32,"MESURE","PLA")/GETPIVOTDATA("Nombre de bénéficiaires",$B$32,"MESURE","PLA")</f>
        <v>#REF!</v>
      </c>
      <c r="C51" s="34" t="s">
        <v>231</v>
      </c>
      <c r="D51"/>
      <c r="E51"/>
      <c r="F51"/>
      <c r="G51"/>
    </row>
    <row r="52" spans="2:7" ht="15" x14ac:dyDescent="0.25">
      <c r="B52" s="33" t="e">
        <f>+GETPIVOTDATA("Combien de bénéficiaires ont bénéficiés de stages ?",$B$32,"MESURE","REC")/GETPIVOTDATA("Nombre de bénéficiaires",$B$32,"MESURE","REC")</f>
        <v>#REF!</v>
      </c>
      <c r="C52" s="34" t="s">
        <v>232</v>
      </c>
      <c r="D52"/>
      <c r="E52"/>
      <c r="F52"/>
      <c r="G52"/>
    </row>
    <row r="53" spans="2:7" ht="15" x14ac:dyDescent="0.25">
      <c r="B53" s="33"/>
      <c r="C53" s="34"/>
      <c r="D53"/>
      <c r="E53"/>
      <c r="F53"/>
      <c r="G53"/>
    </row>
    <row r="54" spans="2:7" ht="15" x14ac:dyDescent="0.25">
      <c r="B54" s="33"/>
      <c r="C54" s="34"/>
      <c r="D54" s="52"/>
      <c r="E54"/>
      <c r="F54"/>
      <c r="G54"/>
    </row>
    <row r="55" spans="2:7" ht="15" customHeight="1" x14ac:dyDescent="0.25">
      <c r="B55"/>
      <c r="C55" s="34"/>
      <c r="D55" s="52"/>
      <c r="E55"/>
      <c r="F55"/>
      <c r="G55"/>
    </row>
    <row r="56" spans="2:7" ht="15" customHeight="1" x14ac:dyDescent="0.2">
      <c r="B56" s="91" t="s">
        <v>165</v>
      </c>
      <c r="C56" s="91"/>
      <c r="D56" s="91"/>
      <c r="E56" s="91"/>
      <c r="F56" s="91"/>
      <c r="G56" s="91"/>
    </row>
    <row r="57" spans="2:7" ht="15" x14ac:dyDescent="0.25">
      <c r="B57"/>
      <c r="E57"/>
      <c r="F57"/>
      <c r="G57"/>
    </row>
    <row r="58" spans="2:7" ht="15" x14ac:dyDescent="0.25">
      <c r="B58" s="35" t="s">
        <v>99</v>
      </c>
      <c r="C58" s="39" t="s">
        <v>153</v>
      </c>
      <c r="E58"/>
      <c r="F58"/>
      <c r="G58"/>
    </row>
    <row r="59" spans="2:7" ht="15" x14ac:dyDescent="0.25">
      <c r="B59" s="36" t="s">
        <v>164</v>
      </c>
      <c r="C59" s="37"/>
    </row>
    <row r="60" spans="2:7" ht="15" x14ac:dyDescent="0.25">
      <c r="B60" s="36" t="s">
        <v>154</v>
      </c>
      <c r="C60" s="37"/>
    </row>
  </sheetData>
  <mergeCells count="5">
    <mergeCell ref="B56:G56"/>
    <mergeCell ref="B28:G28"/>
    <mergeCell ref="B19:G19"/>
    <mergeCell ref="B1:G2"/>
    <mergeCell ref="B4:G4"/>
  </mergeCells>
  <pageMargins left="0.70866141732283472" right="0.70866141732283472" top="1.1417322834645669" bottom="0.98425196850393704" header="0.31496062992125984" footer="0.31496062992125984"/>
  <pageSetup paperSize="9" orientation="portrait" r:id="rId4"/>
  <headerFooter>
    <oddFooter>&amp;R&amp;"Arial,Normal"&amp;9Page &amp;P sur &amp;N</oddFooter>
    <firstHeader>&amp;L&amp;K00-047&amp;G
&amp;"Arial,Normal"&amp;8Avenue du Général-Guisan 8
1800 Vevey</firstHeader>
    <firstFooter>&amp;C&amp;"Arial,Normal"&amp;8&amp;K00-049page &amp;P de &amp;N&amp;R&amp;"Arial,Normal"&amp;8&amp;K00-048Office de l'assurance-invalidité pour le canton de&amp;"-,Normal" &amp;"Arial,Normal"Vaud
Tél. 021 925 24 24, Fax 021 925 24 25
www.aivd.ch</firstFooter>
  </headerFooter>
  <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
  <sheetViews>
    <sheetView showGridLines="0" showZeros="0" zoomScale="70" zoomScaleNormal="70" workbookViewId="0">
      <selection activeCell="E24" sqref="E24"/>
    </sheetView>
  </sheetViews>
  <sheetFormatPr baseColWidth="10" defaultRowHeight="15" x14ac:dyDescent="0.25"/>
  <cols>
    <col min="2" max="2" width="29.25" customWidth="1"/>
    <col min="3" max="3" width="29.375" customWidth="1"/>
    <col min="4" max="4" width="75.25" customWidth="1"/>
    <col min="5" max="5" width="28.125" customWidth="1"/>
    <col min="6" max="6" width="48.875" bestFit="1" customWidth="1"/>
    <col min="7" max="7" width="94" bestFit="1" customWidth="1"/>
  </cols>
  <sheetData>
    <row r="1" spans="2:7" x14ac:dyDescent="0.25">
      <c r="B1" s="108" t="s">
        <v>220</v>
      </c>
      <c r="C1" s="108"/>
      <c r="D1" s="108"/>
      <c r="E1" s="108"/>
      <c r="F1" s="108"/>
      <c r="G1" s="108"/>
    </row>
    <row r="2" spans="2:7" x14ac:dyDescent="0.25">
      <c r="B2" s="108"/>
      <c r="C2" s="108"/>
      <c r="D2" s="108"/>
      <c r="E2" s="108"/>
      <c r="F2" s="108"/>
      <c r="G2" s="108"/>
    </row>
    <row r="5" spans="2:7" ht="43.5" customHeight="1" x14ac:dyDescent="0.25">
      <c r="B5" s="61" t="s">
        <v>211</v>
      </c>
      <c r="C5" s="58" t="s">
        <v>157</v>
      </c>
      <c r="D5" s="58" t="s">
        <v>219</v>
      </c>
      <c r="E5" s="58" t="s">
        <v>212</v>
      </c>
      <c r="F5" s="58" t="s">
        <v>214</v>
      </c>
      <c r="G5" s="58" t="s">
        <v>213</v>
      </c>
    </row>
    <row r="6" spans="2:7" ht="18" x14ac:dyDescent="0.25">
      <c r="B6" s="59" t="s">
        <v>154</v>
      </c>
      <c r="C6" s="63"/>
      <c r="D6" s="63"/>
      <c r="E6" s="63"/>
      <c r="F6" s="63"/>
      <c r="G6" s="63"/>
    </row>
  </sheetData>
  <mergeCells count="1">
    <mergeCell ref="B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1"/>
  <sheetViews>
    <sheetView showGridLines="0" zoomScale="90" zoomScaleNormal="90" workbookViewId="0">
      <selection activeCell="V9" sqref="V9"/>
    </sheetView>
  </sheetViews>
  <sheetFormatPr baseColWidth="10" defaultRowHeight="14.25" x14ac:dyDescent="0.2"/>
  <cols>
    <col min="1" max="1" width="12.5" style="1" customWidth="1"/>
    <col min="2" max="2" width="5.875" style="1" customWidth="1"/>
    <col min="3" max="6" width="12.5" style="1" customWidth="1"/>
    <col min="7" max="9" width="11" style="1"/>
    <col min="10" max="10" width="13.375" style="1" customWidth="1"/>
    <col min="11" max="11" width="13.25" style="1" bestFit="1" customWidth="1"/>
    <col min="12" max="21" width="11" style="1"/>
    <col min="22" max="22" width="5.75" style="1" customWidth="1"/>
    <col min="23" max="16384" width="11" style="1"/>
  </cols>
  <sheetData>
    <row r="1" spans="1:22" ht="15" customHeight="1" x14ac:dyDescent="0.2">
      <c r="A1" s="21"/>
      <c r="B1" s="109" t="s">
        <v>200</v>
      </c>
      <c r="C1" s="109"/>
      <c r="D1" s="109"/>
      <c r="E1" s="109"/>
      <c r="F1" s="109"/>
      <c r="G1" s="109"/>
      <c r="H1" s="109"/>
      <c r="I1" s="109"/>
      <c r="J1" s="109"/>
      <c r="K1" s="109"/>
      <c r="L1" s="109"/>
      <c r="M1" s="109"/>
      <c r="N1" s="109"/>
      <c r="O1" s="109"/>
      <c r="P1" s="109"/>
      <c r="Q1" s="109"/>
      <c r="R1" s="109"/>
      <c r="S1" s="109"/>
      <c r="T1" s="109"/>
      <c r="U1" s="109"/>
      <c r="V1" s="109"/>
    </row>
    <row r="2" spans="1:22" ht="14.25" customHeight="1" x14ac:dyDescent="0.2">
      <c r="A2" s="21"/>
      <c r="B2" s="109"/>
      <c r="C2" s="109"/>
      <c r="D2" s="109"/>
      <c r="E2" s="109"/>
      <c r="F2" s="109"/>
      <c r="G2" s="109"/>
      <c r="H2" s="109"/>
      <c r="I2" s="109"/>
      <c r="J2" s="109"/>
      <c r="K2" s="109"/>
      <c r="L2" s="109"/>
      <c r="M2" s="109"/>
      <c r="N2" s="109"/>
      <c r="O2" s="109"/>
      <c r="P2" s="109"/>
      <c r="Q2" s="109"/>
      <c r="R2" s="109"/>
      <c r="S2" s="109"/>
      <c r="T2" s="109"/>
      <c r="U2" s="109"/>
      <c r="V2" s="109"/>
    </row>
    <row r="3" spans="1:22" x14ac:dyDescent="0.2">
      <c r="A3" s="21"/>
      <c r="B3" s="21"/>
    </row>
    <row r="4" spans="1:22" x14ac:dyDescent="0.2">
      <c r="A4" s="21"/>
      <c r="B4" s="21"/>
      <c r="C4" s="117" t="s">
        <v>233</v>
      </c>
      <c r="D4" s="91"/>
      <c r="E4" s="91"/>
      <c r="F4" s="91"/>
      <c r="G4" s="91"/>
      <c r="H4" s="91"/>
      <c r="I4" s="91"/>
      <c r="J4" s="91"/>
      <c r="K4" s="91"/>
      <c r="L4" s="91"/>
      <c r="M4" s="91"/>
      <c r="N4" s="91"/>
      <c r="O4" s="91"/>
      <c r="P4" s="91"/>
      <c r="Q4" s="91"/>
      <c r="R4" s="91"/>
      <c r="S4" s="91"/>
      <c r="T4" s="91"/>
      <c r="U4" s="91"/>
    </row>
    <row r="5" spans="1:22" x14ac:dyDescent="0.2">
      <c r="A5" s="21"/>
      <c r="B5" s="21"/>
      <c r="C5" s="91"/>
      <c r="D5" s="91"/>
      <c r="E5" s="91"/>
      <c r="F5" s="91"/>
      <c r="G5" s="91"/>
      <c r="H5" s="91"/>
      <c r="I5" s="91"/>
      <c r="J5" s="91"/>
      <c r="K5" s="91"/>
      <c r="L5" s="91"/>
      <c r="M5" s="91"/>
      <c r="N5" s="91"/>
      <c r="O5" s="91"/>
      <c r="P5" s="91"/>
      <c r="Q5" s="91"/>
      <c r="R5" s="91"/>
      <c r="S5" s="91"/>
      <c r="T5" s="91"/>
      <c r="U5" s="91"/>
    </row>
    <row r="6" spans="1:22" x14ac:dyDescent="0.2">
      <c r="A6" s="21"/>
      <c r="B6" s="21"/>
      <c r="C6" s="91"/>
      <c r="D6" s="91"/>
      <c r="E6" s="91"/>
      <c r="F6" s="91"/>
      <c r="G6" s="91"/>
      <c r="H6" s="91"/>
      <c r="I6" s="91"/>
      <c r="J6" s="91"/>
      <c r="K6" s="91"/>
      <c r="L6" s="91"/>
      <c r="M6" s="91"/>
      <c r="N6" s="91"/>
      <c r="O6" s="91"/>
      <c r="P6" s="91"/>
      <c r="Q6" s="91"/>
      <c r="R6" s="91"/>
      <c r="S6" s="91"/>
      <c r="T6" s="91"/>
      <c r="U6" s="91"/>
    </row>
    <row r="7" spans="1:22" x14ac:dyDescent="0.2">
      <c r="A7" s="21"/>
    </row>
    <row r="8" spans="1:22" x14ac:dyDescent="0.2">
      <c r="A8" s="21"/>
    </row>
    <row r="9" spans="1:22" x14ac:dyDescent="0.2">
      <c r="A9" s="21"/>
    </row>
    <row r="10" spans="1:22" ht="15" x14ac:dyDescent="0.2">
      <c r="C10" s="109" t="s">
        <v>201</v>
      </c>
      <c r="D10" s="109"/>
      <c r="E10" s="109"/>
      <c r="F10" s="109"/>
      <c r="G10" s="109"/>
      <c r="H10" s="109"/>
      <c r="I10" s="109"/>
      <c r="J10" s="109"/>
      <c r="K10" s="109"/>
      <c r="M10" s="109" t="s">
        <v>202</v>
      </c>
      <c r="N10" s="109"/>
      <c r="O10" s="109"/>
      <c r="P10" s="109"/>
      <c r="Q10" s="109"/>
      <c r="R10" s="109"/>
      <c r="S10" s="109"/>
      <c r="T10" s="109"/>
      <c r="U10" s="109"/>
    </row>
    <row r="13" spans="1:22" ht="15" x14ac:dyDescent="0.25">
      <c r="A13" s="21"/>
      <c r="B13" s="21"/>
      <c r="C13" s="40" t="s">
        <v>166</v>
      </c>
      <c r="D13" s="115" t="s">
        <v>167</v>
      </c>
      <c r="E13" s="115"/>
      <c r="F13" s="115"/>
      <c r="G13" s="115"/>
      <c r="H13" s="115"/>
      <c r="I13" s="115"/>
      <c r="J13" s="115"/>
      <c r="K13" s="40" t="s">
        <v>168</v>
      </c>
      <c r="M13" s="110" t="s">
        <v>203</v>
      </c>
      <c r="N13" s="110"/>
      <c r="O13" s="110"/>
      <c r="P13" s="110"/>
      <c r="Q13" s="110"/>
      <c r="R13" s="110"/>
      <c r="S13" s="110"/>
      <c r="T13" s="110"/>
      <c r="U13" s="110"/>
    </row>
    <row r="14" spans="1:22" ht="15" x14ac:dyDescent="0.2">
      <c r="A14" s="21"/>
      <c r="B14" s="21"/>
      <c r="C14" s="41" t="s">
        <v>169</v>
      </c>
      <c r="D14" s="116" t="s">
        <v>234</v>
      </c>
      <c r="E14" s="116"/>
      <c r="F14" s="116"/>
      <c r="G14" s="116"/>
      <c r="H14" s="116"/>
      <c r="I14" s="116"/>
      <c r="J14" s="116"/>
      <c r="K14" s="8" t="s">
        <v>197</v>
      </c>
      <c r="M14" s="111"/>
      <c r="N14" s="111"/>
      <c r="O14" s="111"/>
      <c r="P14" s="111"/>
      <c r="Q14" s="111"/>
      <c r="R14" s="111"/>
      <c r="S14" s="111"/>
      <c r="T14" s="111"/>
      <c r="U14" s="111"/>
    </row>
    <row r="15" spans="1:22" ht="27" customHeight="1" x14ac:dyDescent="0.2">
      <c r="A15" s="21"/>
      <c r="B15" s="21"/>
      <c r="C15" s="41" t="s">
        <v>171</v>
      </c>
      <c r="D15" s="116" t="s">
        <v>172</v>
      </c>
      <c r="E15" s="116"/>
      <c r="F15" s="116"/>
      <c r="G15" s="116"/>
      <c r="H15" s="116"/>
      <c r="I15" s="116"/>
      <c r="J15" s="116"/>
      <c r="K15" s="8" t="s">
        <v>197</v>
      </c>
      <c r="M15" s="111"/>
      <c r="N15" s="111"/>
      <c r="O15" s="111"/>
      <c r="P15" s="111"/>
      <c r="Q15" s="111"/>
      <c r="R15" s="111"/>
      <c r="S15" s="111"/>
      <c r="T15" s="111"/>
      <c r="U15" s="111"/>
    </row>
    <row r="16" spans="1:22" ht="15" x14ac:dyDescent="0.2">
      <c r="A16" s="21"/>
      <c r="B16" s="21"/>
      <c r="C16" s="41" t="s">
        <v>150</v>
      </c>
      <c r="D16" s="112" t="s">
        <v>191</v>
      </c>
      <c r="E16" s="113"/>
      <c r="F16" s="113"/>
      <c r="G16" s="113"/>
      <c r="H16" s="113"/>
      <c r="I16" s="113"/>
      <c r="J16" s="114"/>
      <c r="K16" s="8" t="s">
        <v>197</v>
      </c>
      <c r="M16" s="111"/>
      <c r="N16" s="111"/>
      <c r="O16" s="111"/>
      <c r="P16" s="111"/>
      <c r="Q16" s="111"/>
      <c r="R16" s="111"/>
      <c r="S16" s="111"/>
      <c r="T16" s="111"/>
      <c r="U16" s="111"/>
    </row>
    <row r="17" spans="1:21" ht="15" x14ac:dyDescent="0.2">
      <c r="A17" s="21"/>
      <c r="B17" s="21"/>
      <c r="C17" s="41" t="s">
        <v>149</v>
      </c>
      <c r="D17" s="118" t="s">
        <v>245</v>
      </c>
      <c r="E17" s="119"/>
      <c r="F17" s="119"/>
      <c r="G17" s="119"/>
      <c r="H17" s="119"/>
      <c r="I17" s="119"/>
      <c r="J17" s="120"/>
      <c r="K17" s="8" t="s">
        <v>197</v>
      </c>
      <c r="M17" s="111"/>
      <c r="N17" s="111"/>
      <c r="O17" s="111"/>
      <c r="P17" s="111"/>
      <c r="Q17" s="111"/>
      <c r="R17" s="111"/>
      <c r="S17" s="111"/>
      <c r="T17" s="111"/>
      <c r="U17" s="111"/>
    </row>
    <row r="18" spans="1:21" ht="15" x14ac:dyDescent="0.2">
      <c r="A18" s="21"/>
      <c r="B18" s="21"/>
      <c r="C18" s="41" t="s">
        <v>173</v>
      </c>
      <c r="D18" s="112" t="s">
        <v>206</v>
      </c>
      <c r="E18" s="113"/>
      <c r="F18" s="113"/>
      <c r="G18" s="113"/>
      <c r="H18" s="113"/>
      <c r="I18" s="113"/>
      <c r="J18" s="114"/>
      <c r="K18" s="8" t="s">
        <v>197</v>
      </c>
      <c r="M18" s="111"/>
      <c r="N18" s="111"/>
      <c r="O18" s="111"/>
      <c r="P18" s="111"/>
      <c r="Q18" s="111"/>
      <c r="R18" s="111"/>
      <c r="S18" s="111"/>
      <c r="T18" s="111"/>
      <c r="U18" s="111"/>
    </row>
    <row r="19" spans="1:21" ht="15" x14ac:dyDescent="0.2">
      <c r="A19" s="21"/>
      <c r="B19" s="21"/>
      <c r="C19" s="41" t="s">
        <v>174</v>
      </c>
      <c r="D19" s="112" t="s">
        <v>175</v>
      </c>
      <c r="E19" s="113"/>
      <c r="F19" s="113"/>
      <c r="G19" s="113"/>
      <c r="H19" s="113"/>
      <c r="I19" s="113"/>
      <c r="J19" s="114"/>
      <c r="K19" s="8" t="s">
        <v>176</v>
      </c>
      <c r="M19" s="111"/>
      <c r="N19" s="111"/>
      <c r="O19" s="111"/>
      <c r="P19" s="111"/>
      <c r="Q19" s="111"/>
      <c r="R19" s="111"/>
      <c r="S19" s="111"/>
      <c r="T19" s="111"/>
      <c r="U19" s="111"/>
    </row>
    <row r="20" spans="1:21" ht="15" x14ac:dyDescent="0.2">
      <c r="A20" s="21"/>
      <c r="B20" s="21"/>
      <c r="C20" s="41" t="s">
        <v>177</v>
      </c>
      <c r="D20" s="112" t="s">
        <v>192</v>
      </c>
      <c r="E20" s="113"/>
      <c r="F20" s="113"/>
      <c r="G20" s="113"/>
      <c r="H20" s="113"/>
      <c r="I20" s="113"/>
      <c r="J20" s="114"/>
      <c r="K20" s="8" t="s">
        <v>170</v>
      </c>
      <c r="M20" s="111"/>
      <c r="N20" s="111"/>
      <c r="O20" s="111"/>
      <c r="P20" s="111"/>
      <c r="Q20" s="111"/>
      <c r="R20" s="111"/>
      <c r="S20" s="111"/>
      <c r="T20" s="111"/>
      <c r="U20" s="111"/>
    </row>
    <row r="21" spans="1:21" ht="33.75" customHeight="1" x14ac:dyDescent="0.25">
      <c r="A21" s="21"/>
      <c r="B21" s="21"/>
      <c r="C21" s="41" t="s">
        <v>188</v>
      </c>
      <c r="D21" s="112" t="s">
        <v>199</v>
      </c>
      <c r="E21" s="113"/>
      <c r="F21" s="113"/>
      <c r="G21" s="113"/>
      <c r="H21" s="113"/>
      <c r="I21" s="113"/>
      <c r="J21" s="114"/>
      <c r="K21" s="8" t="s">
        <v>170</v>
      </c>
      <c r="M21" s="111"/>
      <c r="N21" s="111"/>
      <c r="O21" s="111"/>
      <c r="P21" s="111"/>
      <c r="Q21" s="111"/>
      <c r="R21" s="111"/>
      <c r="S21" s="111"/>
      <c r="T21" s="111"/>
      <c r="U21" s="111"/>
    </row>
    <row r="22" spans="1:21" ht="15" x14ac:dyDescent="0.2">
      <c r="A22" s="21"/>
      <c r="B22" s="21"/>
      <c r="C22" s="41" t="s">
        <v>189</v>
      </c>
      <c r="D22" s="112" t="s">
        <v>193</v>
      </c>
      <c r="E22" s="113"/>
      <c r="F22" s="113"/>
      <c r="G22" s="113"/>
      <c r="H22" s="113"/>
      <c r="I22" s="113"/>
      <c r="J22" s="114"/>
      <c r="K22" s="8" t="s">
        <v>194</v>
      </c>
      <c r="M22" s="111"/>
      <c r="N22" s="111"/>
      <c r="O22" s="111"/>
      <c r="P22" s="111"/>
      <c r="Q22" s="111"/>
      <c r="R22" s="111"/>
      <c r="S22" s="111"/>
      <c r="T22" s="111"/>
      <c r="U22" s="111"/>
    </row>
    <row r="23" spans="1:21" ht="87" customHeight="1" x14ac:dyDescent="0.2">
      <c r="A23" s="21"/>
      <c r="B23" s="21"/>
      <c r="C23" s="41" t="s">
        <v>190</v>
      </c>
      <c r="D23" s="118" t="s">
        <v>246</v>
      </c>
      <c r="E23" s="119"/>
      <c r="F23" s="119"/>
      <c r="G23" s="119"/>
      <c r="H23" s="119"/>
      <c r="I23" s="119"/>
      <c r="J23" s="120"/>
      <c r="K23" s="7" t="s">
        <v>198</v>
      </c>
    </row>
    <row r="24" spans="1:21" ht="27" customHeight="1" x14ac:dyDescent="0.25">
      <c r="A24" s="21"/>
      <c r="B24" s="21"/>
      <c r="C24" s="41" t="s">
        <v>178</v>
      </c>
      <c r="D24" s="112" t="s">
        <v>180</v>
      </c>
      <c r="E24" s="113"/>
      <c r="F24" s="113"/>
      <c r="G24" s="113"/>
      <c r="H24" s="113"/>
      <c r="I24" s="113"/>
      <c r="J24" s="114"/>
      <c r="K24" s="8" t="s">
        <v>176</v>
      </c>
      <c r="M24" s="110" t="s">
        <v>204</v>
      </c>
      <c r="N24" s="110"/>
      <c r="O24" s="110"/>
      <c r="P24" s="110"/>
      <c r="Q24" s="110"/>
      <c r="R24" s="110"/>
      <c r="S24" s="110"/>
      <c r="T24" s="110"/>
      <c r="U24" s="110"/>
    </row>
    <row r="25" spans="1:21" ht="57" customHeight="1" x14ac:dyDescent="0.2">
      <c r="A25" s="21"/>
      <c r="B25" s="21"/>
      <c r="C25" s="41" t="s">
        <v>179</v>
      </c>
      <c r="D25" s="112" t="s">
        <v>247</v>
      </c>
      <c r="E25" s="113"/>
      <c r="F25" s="113"/>
      <c r="G25" s="113"/>
      <c r="H25" s="113"/>
      <c r="I25" s="113"/>
      <c r="J25" s="114"/>
      <c r="K25" s="8" t="s">
        <v>176</v>
      </c>
      <c r="M25" s="111"/>
      <c r="N25" s="111"/>
      <c r="O25" s="111"/>
      <c r="P25" s="111"/>
      <c r="Q25" s="111"/>
      <c r="R25" s="111"/>
      <c r="S25" s="111"/>
      <c r="T25" s="111"/>
      <c r="U25" s="111"/>
    </row>
    <row r="26" spans="1:21" ht="45" customHeight="1" x14ac:dyDescent="0.2">
      <c r="A26" s="21"/>
      <c r="B26" s="21"/>
      <c r="C26" s="41" t="s">
        <v>181</v>
      </c>
      <c r="D26" s="112" t="s">
        <v>235</v>
      </c>
      <c r="E26" s="113"/>
      <c r="F26" s="113"/>
      <c r="G26" s="113"/>
      <c r="H26" s="113"/>
      <c r="I26" s="113"/>
      <c r="J26" s="114"/>
      <c r="K26" s="8" t="s">
        <v>176</v>
      </c>
      <c r="M26" s="111"/>
      <c r="N26" s="111"/>
      <c r="O26" s="111"/>
      <c r="P26" s="111"/>
      <c r="Q26" s="111"/>
      <c r="R26" s="111"/>
      <c r="S26" s="111"/>
      <c r="T26" s="111"/>
      <c r="U26" s="111"/>
    </row>
    <row r="27" spans="1:21" ht="86.25" customHeight="1" x14ac:dyDescent="0.2">
      <c r="A27" s="21"/>
      <c r="B27" s="21"/>
      <c r="C27" s="41" t="s">
        <v>182</v>
      </c>
      <c r="D27" s="121" t="s">
        <v>248</v>
      </c>
      <c r="E27" s="122"/>
      <c r="F27" s="122"/>
      <c r="G27" s="122"/>
      <c r="H27" s="122"/>
      <c r="I27" s="122"/>
      <c r="J27" s="123"/>
      <c r="K27" s="7" t="s">
        <v>218</v>
      </c>
      <c r="M27" s="111"/>
      <c r="N27" s="111"/>
      <c r="O27" s="111"/>
      <c r="P27" s="111"/>
      <c r="Q27" s="111"/>
      <c r="R27" s="111"/>
      <c r="S27" s="111"/>
      <c r="T27" s="111"/>
      <c r="U27" s="111"/>
    </row>
    <row r="28" spans="1:21" ht="28.5" customHeight="1" x14ac:dyDescent="0.25">
      <c r="A28" s="21"/>
      <c r="B28" s="21"/>
      <c r="C28" s="41" t="s">
        <v>183</v>
      </c>
      <c r="D28" s="112" t="s">
        <v>236</v>
      </c>
      <c r="E28" s="113"/>
      <c r="F28" s="113"/>
      <c r="G28" s="113"/>
      <c r="H28" s="113"/>
      <c r="I28" s="113"/>
      <c r="J28" s="114"/>
      <c r="K28" s="8" t="s">
        <v>176</v>
      </c>
      <c r="M28" s="111"/>
      <c r="N28" s="111"/>
      <c r="O28" s="111"/>
      <c r="P28" s="111"/>
      <c r="Q28" s="111"/>
      <c r="R28" s="111"/>
      <c r="S28" s="111"/>
      <c r="T28" s="111"/>
      <c r="U28" s="111"/>
    </row>
    <row r="29" spans="1:21" ht="15" x14ac:dyDescent="0.2">
      <c r="A29" s="21"/>
      <c r="B29" s="21"/>
      <c r="C29" s="41" t="s">
        <v>184</v>
      </c>
      <c r="D29" s="112" t="s">
        <v>195</v>
      </c>
      <c r="E29" s="113"/>
      <c r="F29" s="113"/>
      <c r="G29" s="113"/>
      <c r="H29" s="113"/>
      <c r="I29" s="113"/>
      <c r="J29" s="114"/>
      <c r="K29" s="8" t="s">
        <v>176</v>
      </c>
      <c r="M29" s="111"/>
      <c r="N29" s="111"/>
      <c r="O29" s="111"/>
      <c r="P29" s="111"/>
      <c r="Q29" s="111"/>
      <c r="R29" s="111"/>
      <c r="S29" s="111"/>
      <c r="T29" s="111"/>
      <c r="U29" s="111"/>
    </row>
    <row r="30" spans="1:21" ht="15" x14ac:dyDescent="0.2">
      <c r="A30" s="21"/>
      <c r="B30" s="21"/>
      <c r="C30" s="41" t="s">
        <v>185</v>
      </c>
      <c r="D30" s="112" t="s">
        <v>196</v>
      </c>
      <c r="E30" s="113"/>
      <c r="F30" s="113"/>
      <c r="G30" s="113"/>
      <c r="H30" s="113"/>
      <c r="I30" s="113"/>
      <c r="J30" s="114"/>
      <c r="K30" s="8" t="s">
        <v>170</v>
      </c>
      <c r="M30" s="111"/>
      <c r="N30" s="111"/>
      <c r="O30" s="111"/>
      <c r="P30" s="111"/>
      <c r="Q30" s="111"/>
      <c r="R30" s="111"/>
      <c r="S30" s="111"/>
      <c r="T30" s="111"/>
      <c r="U30" s="111"/>
    </row>
    <row r="31" spans="1:21" ht="29.25" customHeight="1" x14ac:dyDescent="0.2">
      <c r="A31" s="21"/>
      <c r="B31" s="21"/>
      <c r="C31" s="41" t="s">
        <v>186</v>
      </c>
      <c r="D31" s="112" t="s">
        <v>187</v>
      </c>
      <c r="E31" s="113"/>
      <c r="F31" s="113"/>
      <c r="G31" s="113"/>
      <c r="H31" s="113"/>
      <c r="I31" s="113"/>
      <c r="J31" s="114"/>
      <c r="K31" s="8" t="s">
        <v>170</v>
      </c>
    </row>
  </sheetData>
  <mergeCells count="27">
    <mergeCell ref="M25:U30"/>
    <mergeCell ref="D29:J29"/>
    <mergeCell ref="D30:J30"/>
    <mergeCell ref="D31:J31"/>
    <mergeCell ref="C10:K10"/>
    <mergeCell ref="D23:J23"/>
    <mergeCell ref="D24:J24"/>
    <mergeCell ref="D25:J25"/>
    <mergeCell ref="D26:J26"/>
    <mergeCell ref="D27:J27"/>
    <mergeCell ref="D28:J28"/>
    <mergeCell ref="D17:J17"/>
    <mergeCell ref="D18:J18"/>
    <mergeCell ref="D19:J19"/>
    <mergeCell ref="D20:J20"/>
    <mergeCell ref="D21:J21"/>
    <mergeCell ref="M10:U10"/>
    <mergeCell ref="B1:V2"/>
    <mergeCell ref="M13:U13"/>
    <mergeCell ref="M14:U22"/>
    <mergeCell ref="M24:U24"/>
    <mergeCell ref="D22:J22"/>
    <mergeCell ref="D13:J13"/>
    <mergeCell ref="D14:J14"/>
    <mergeCell ref="D15:J15"/>
    <mergeCell ref="D16:J16"/>
    <mergeCell ref="C4:U6"/>
  </mergeCells>
  <pageMargins left="0.70866141732283472" right="0.70866141732283472" top="1.1417322834645669" bottom="0.98425196850393704" header="0.31496062992125984" footer="0.31496062992125984"/>
  <pageSetup paperSize="9" orientation="portrait" r:id="rId1"/>
  <headerFooter>
    <oddFooter>&amp;R&amp;"Arial,Normal"&amp;9Page &amp;P sur &amp;N</oddFooter>
    <firstHeader>&amp;L&amp;K00-047&amp;G
&amp;"Arial,Normal"&amp;8Avenue du Général-Guisan 8
1800 Vevey</firstHeader>
    <firstFooter>&amp;C&amp;"Arial,Normal"&amp;8&amp;K00-049page &amp;P de &amp;N&amp;R&amp;"Arial,Normal"&amp;8&amp;K00-048Office de l'assurance-invalidité pour le canton de&amp;"-,Normal" &amp;"Arial,Normal"Vaud
Tél. 021 925 24 24, Fax 021 925 24 25
www.aivd.ch</first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3"/>
  <sheetViews>
    <sheetView topLeftCell="B1" zoomScale="85" zoomScaleNormal="85" workbookViewId="0">
      <selection activeCell="F10" sqref="F10"/>
    </sheetView>
  </sheetViews>
  <sheetFormatPr baseColWidth="10" defaultRowHeight="14.25" x14ac:dyDescent="0.2"/>
  <cols>
    <col min="1" max="4" width="12.5" style="1" customWidth="1"/>
    <col min="5" max="5" width="95.625" style="1" bestFit="1" customWidth="1"/>
    <col min="6" max="6" width="72.5" style="1" bestFit="1" customWidth="1"/>
    <col min="7" max="7" width="11" style="1"/>
    <col min="8" max="8" width="20.5" style="1" bestFit="1" customWidth="1"/>
    <col min="9" max="9" width="35.375" style="1" bestFit="1" customWidth="1"/>
    <col min="10" max="16384" width="11" style="1"/>
  </cols>
  <sheetData>
    <row r="1" spans="2:9" ht="15" customHeight="1" x14ac:dyDescent="0.2">
      <c r="B1" s="124" t="s">
        <v>27</v>
      </c>
      <c r="C1" s="124"/>
      <c r="D1" s="124"/>
      <c r="E1" s="124"/>
      <c r="F1" s="124"/>
      <c r="G1" s="124"/>
    </row>
    <row r="2" spans="2:9" x14ac:dyDescent="0.2">
      <c r="B2" s="124"/>
      <c r="C2" s="124"/>
      <c r="D2" s="124"/>
      <c r="E2" s="124"/>
      <c r="F2" s="124"/>
      <c r="G2" s="124"/>
    </row>
    <row r="4" spans="2:9" ht="15" x14ac:dyDescent="0.25">
      <c r="B4" s="6" t="s">
        <v>28</v>
      </c>
      <c r="C4" s="6" t="s">
        <v>31</v>
      </c>
      <c r="D4" s="6" t="s">
        <v>72</v>
      </c>
      <c r="E4" s="6" t="s">
        <v>71</v>
      </c>
      <c r="F4" s="6" t="s">
        <v>91</v>
      </c>
      <c r="G4" s="6" t="s">
        <v>133</v>
      </c>
      <c r="H4" s="17" t="s">
        <v>147</v>
      </c>
      <c r="I4" s="6" t="s">
        <v>148</v>
      </c>
    </row>
    <row r="5" spans="2:9" x14ac:dyDescent="0.2">
      <c r="B5" s="1" t="s">
        <v>29</v>
      </c>
      <c r="C5" s="9">
        <v>296</v>
      </c>
      <c r="D5" s="2" t="s">
        <v>32</v>
      </c>
      <c r="E5" s="1" t="s">
        <v>101</v>
      </c>
      <c r="F5" s="1" t="s">
        <v>92</v>
      </c>
      <c r="G5" s="1" t="s">
        <v>134</v>
      </c>
      <c r="H5" s="1">
        <v>1</v>
      </c>
    </row>
    <row r="6" spans="2:9" x14ac:dyDescent="0.2">
      <c r="B6" s="1" t="s">
        <v>30</v>
      </c>
      <c r="C6" s="9">
        <v>561</v>
      </c>
      <c r="D6" s="2" t="s">
        <v>33</v>
      </c>
      <c r="E6" s="1" t="s">
        <v>34</v>
      </c>
      <c r="F6" s="1" t="s">
        <v>93</v>
      </c>
      <c r="G6" s="1" t="s">
        <v>135</v>
      </c>
      <c r="H6" s="1">
        <v>0</v>
      </c>
      <c r="I6" s="1" t="s">
        <v>215</v>
      </c>
    </row>
    <row r="7" spans="2:9" x14ac:dyDescent="0.2">
      <c r="C7" s="9">
        <v>562</v>
      </c>
      <c r="D7" s="2" t="s">
        <v>33</v>
      </c>
      <c r="E7" s="1" t="s">
        <v>35</v>
      </c>
      <c r="F7" s="1" t="s">
        <v>94</v>
      </c>
      <c r="G7" s="1" t="s">
        <v>136</v>
      </c>
      <c r="I7" s="1" t="s">
        <v>216</v>
      </c>
    </row>
    <row r="8" spans="2:9" x14ac:dyDescent="0.2">
      <c r="C8" s="9">
        <v>565</v>
      </c>
      <c r="D8" s="2" t="s">
        <v>33</v>
      </c>
      <c r="E8" s="1" t="s">
        <v>36</v>
      </c>
      <c r="F8" s="1" t="s">
        <v>95</v>
      </c>
      <c r="G8" s="1" t="s">
        <v>137</v>
      </c>
      <c r="I8" s="1" t="s">
        <v>217</v>
      </c>
    </row>
    <row r="9" spans="2:9" x14ac:dyDescent="0.2">
      <c r="C9" s="9">
        <v>566</v>
      </c>
      <c r="D9" s="2" t="s">
        <v>33</v>
      </c>
      <c r="E9" s="1" t="s">
        <v>37</v>
      </c>
      <c r="F9" s="1" t="s">
        <v>96</v>
      </c>
      <c r="G9" s="1" t="s">
        <v>138</v>
      </c>
    </row>
    <row r="10" spans="2:9" x14ac:dyDescent="0.2">
      <c r="C10" s="9">
        <v>567</v>
      </c>
      <c r="D10" s="2" t="s">
        <v>33</v>
      </c>
      <c r="E10" s="1" t="s">
        <v>40</v>
      </c>
      <c r="G10" s="1" t="s">
        <v>139</v>
      </c>
    </row>
    <row r="11" spans="2:9" x14ac:dyDescent="0.2">
      <c r="C11" s="9">
        <v>568</v>
      </c>
      <c r="D11" s="2" t="s">
        <v>33</v>
      </c>
      <c r="E11" s="1" t="s">
        <v>41</v>
      </c>
      <c r="G11" s="1" t="s">
        <v>140</v>
      </c>
    </row>
    <row r="12" spans="2:9" x14ac:dyDescent="0.2">
      <c r="C12" s="9">
        <v>569</v>
      </c>
      <c r="D12" s="2" t="s">
        <v>33</v>
      </c>
      <c r="E12" s="1" t="s">
        <v>38</v>
      </c>
      <c r="G12" s="1" t="s">
        <v>141</v>
      </c>
    </row>
    <row r="13" spans="2:9" x14ac:dyDescent="0.2">
      <c r="C13" s="9">
        <v>570</v>
      </c>
      <c r="D13" s="2" t="s">
        <v>33</v>
      </c>
      <c r="E13" s="1" t="s">
        <v>39</v>
      </c>
      <c r="G13" s="1" t="s">
        <v>142</v>
      </c>
    </row>
    <row r="14" spans="2:9" x14ac:dyDescent="0.2">
      <c r="C14" s="9">
        <v>571</v>
      </c>
      <c r="D14" s="2" t="s">
        <v>33</v>
      </c>
      <c r="E14" s="1" t="s">
        <v>42</v>
      </c>
      <c r="G14" s="1" t="s">
        <v>143</v>
      </c>
    </row>
    <row r="15" spans="2:9" x14ac:dyDescent="0.2">
      <c r="C15" s="9">
        <v>577</v>
      </c>
      <c r="D15" s="2" t="s">
        <v>43</v>
      </c>
      <c r="E15" s="1" t="s">
        <v>44</v>
      </c>
      <c r="G15" s="1" t="s">
        <v>144</v>
      </c>
    </row>
    <row r="16" spans="2:9" x14ac:dyDescent="0.2">
      <c r="C16" s="9">
        <v>579</v>
      </c>
      <c r="D16" s="2" t="s">
        <v>43</v>
      </c>
      <c r="E16" s="1" t="s">
        <v>42</v>
      </c>
      <c r="G16" s="1" t="s">
        <v>145</v>
      </c>
    </row>
    <row r="17" spans="3:13" x14ac:dyDescent="0.2">
      <c r="C17" s="9">
        <v>580</v>
      </c>
      <c r="D17" s="2" t="s">
        <v>43</v>
      </c>
      <c r="E17" s="1" t="s">
        <v>45</v>
      </c>
      <c r="G17" s="1" t="s">
        <v>97</v>
      </c>
    </row>
    <row r="18" spans="3:13" x14ac:dyDescent="0.2">
      <c r="C18" s="9">
        <v>584</v>
      </c>
      <c r="D18" s="2" t="s">
        <v>46</v>
      </c>
      <c r="E18" s="1" t="s">
        <v>47</v>
      </c>
    </row>
    <row r="19" spans="3:13" x14ac:dyDescent="0.2">
      <c r="C19" s="9">
        <v>587</v>
      </c>
      <c r="D19" s="2" t="s">
        <v>46</v>
      </c>
      <c r="E19" s="1" t="s">
        <v>48</v>
      </c>
    </row>
    <row r="20" spans="3:13" x14ac:dyDescent="0.2">
      <c r="C20" s="9">
        <v>590</v>
      </c>
      <c r="D20" s="2" t="s">
        <v>46</v>
      </c>
      <c r="E20" s="1" t="s">
        <v>49</v>
      </c>
    </row>
    <row r="21" spans="3:13" x14ac:dyDescent="0.2">
      <c r="C21" s="9">
        <v>591</v>
      </c>
      <c r="D21" s="2" t="s">
        <v>46</v>
      </c>
      <c r="E21" s="1" t="s">
        <v>50</v>
      </c>
    </row>
    <row r="22" spans="3:13" x14ac:dyDescent="0.2">
      <c r="C22" s="9">
        <v>592</v>
      </c>
      <c r="D22" s="2" t="s">
        <v>46</v>
      </c>
      <c r="E22" s="1" t="s">
        <v>51</v>
      </c>
      <c r="G22" s="21"/>
      <c r="H22" s="21"/>
      <c r="I22" s="21"/>
      <c r="J22" s="21"/>
      <c r="K22" s="21"/>
      <c r="L22" s="21"/>
      <c r="M22" s="21"/>
    </row>
    <row r="23" spans="3:13" x14ac:dyDescent="0.2">
      <c r="C23" s="9">
        <v>531</v>
      </c>
      <c r="D23" s="2" t="s">
        <v>52</v>
      </c>
      <c r="E23" s="1" t="s">
        <v>53</v>
      </c>
      <c r="G23" s="21"/>
      <c r="H23" s="21"/>
      <c r="I23" s="21"/>
      <c r="J23" s="21"/>
      <c r="K23" s="21"/>
      <c r="L23" s="21"/>
      <c r="M23" s="21"/>
    </row>
    <row r="24" spans="3:13" x14ac:dyDescent="0.2">
      <c r="C24" s="9">
        <v>532</v>
      </c>
      <c r="D24" s="2" t="s">
        <v>52</v>
      </c>
      <c r="E24" s="1" t="s">
        <v>54</v>
      </c>
      <c r="G24" s="21"/>
      <c r="H24" s="21"/>
      <c r="I24" s="21"/>
      <c r="J24" s="21"/>
      <c r="K24" s="21"/>
      <c r="L24" s="21"/>
      <c r="M24" s="21"/>
    </row>
    <row r="25" spans="3:13" ht="15" x14ac:dyDescent="0.25">
      <c r="C25" s="9">
        <v>533</v>
      </c>
      <c r="D25" s="2" t="s">
        <v>52</v>
      </c>
      <c r="E25" s="1" t="s">
        <v>55</v>
      </c>
      <c r="F25" s="6" t="s">
        <v>205</v>
      </c>
      <c r="G25" s="6" t="s">
        <v>207</v>
      </c>
      <c r="H25" s="51"/>
      <c r="I25" s="51"/>
      <c r="J25" s="21"/>
      <c r="K25" s="21"/>
      <c r="L25" s="21"/>
      <c r="M25" s="21"/>
    </row>
    <row r="26" spans="3:13" x14ac:dyDescent="0.2">
      <c r="C26" s="9"/>
      <c r="D26" s="2"/>
      <c r="E26" s="21"/>
      <c r="F26" s="1" t="str">
        <f>'2) Résumé'!F9:H9</f>
        <v>Instruction courte</v>
      </c>
      <c r="G26" s="9">
        <v>296</v>
      </c>
      <c r="H26" s="2" t="s">
        <v>32</v>
      </c>
      <c r="I26" s="21"/>
      <c r="J26" s="21"/>
      <c r="K26" s="21"/>
      <c r="L26" s="21"/>
      <c r="M26" s="21"/>
    </row>
    <row r="27" spans="3:13" x14ac:dyDescent="0.2">
      <c r="C27" s="9"/>
      <c r="D27" s="2"/>
      <c r="E27" s="21"/>
      <c r="F27" s="1" t="str">
        <f>'2) Résumé'!F10:H10</f>
        <v>MIP 1</v>
      </c>
      <c r="G27" s="9">
        <v>561</v>
      </c>
      <c r="H27" s="2" t="s">
        <v>33</v>
      </c>
      <c r="I27" s="21"/>
      <c r="J27" s="21"/>
      <c r="K27" s="21"/>
      <c r="L27" s="21"/>
      <c r="M27" s="21"/>
    </row>
    <row r="28" spans="3:13" x14ac:dyDescent="0.2">
      <c r="C28" s="9">
        <v>410</v>
      </c>
      <c r="D28" s="2" t="s">
        <v>74</v>
      </c>
      <c r="E28" s="21" t="s">
        <v>111</v>
      </c>
      <c r="F28" s="1" t="str">
        <f>'2) Résumé'!F11:H11</f>
        <v>MIP 2</v>
      </c>
      <c r="G28" s="9">
        <v>562</v>
      </c>
      <c r="H28" s="2" t="s">
        <v>208</v>
      </c>
      <c r="I28" s="21"/>
      <c r="J28" s="21"/>
      <c r="K28" s="21"/>
      <c r="L28" s="21"/>
      <c r="M28" s="21"/>
    </row>
    <row r="29" spans="3:13" x14ac:dyDescent="0.2">
      <c r="C29" s="9">
        <v>420</v>
      </c>
      <c r="D29" s="2" t="s">
        <v>74</v>
      </c>
      <c r="E29" s="21" t="s">
        <v>56</v>
      </c>
      <c r="F29" s="1" t="str">
        <f>'2) Résumé'!F12:H12</f>
        <v>MR 1</v>
      </c>
      <c r="G29" s="9">
        <v>565</v>
      </c>
      <c r="H29" s="2" t="s">
        <v>46</v>
      </c>
      <c r="I29" s="21"/>
      <c r="J29" s="21"/>
      <c r="K29" s="21"/>
      <c r="L29" s="21"/>
      <c r="M29" s="21"/>
    </row>
    <row r="30" spans="3:13" x14ac:dyDescent="0.2">
      <c r="C30" s="9">
        <v>425</v>
      </c>
      <c r="D30" s="2" t="s">
        <v>74</v>
      </c>
      <c r="E30" s="21" t="s">
        <v>73</v>
      </c>
      <c r="F30" s="1" t="str">
        <f>'2) Résumé'!F13:H13</f>
        <v>MR 2</v>
      </c>
      <c r="G30" s="9">
        <v>566</v>
      </c>
      <c r="H30" s="2" t="s">
        <v>46</v>
      </c>
      <c r="I30" s="21"/>
      <c r="J30" s="21"/>
      <c r="K30" s="21"/>
      <c r="L30" s="21"/>
      <c r="M30" s="21"/>
    </row>
    <row r="31" spans="3:13" x14ac:dyDescent="0.2">
      <c r="C31" s="9">
        <v>426</v>
      </c>
      <c r="D31" s="2" t="s">
        <v>74</v>
      </c>
      <c r="E31" s="21" t="s">
        <v>57</v>
      </c>
      <c r="F31" s="1" t="str">
        <f>'2) Résumé'!F14:H14</f>
        <v>Orientation 1</v>
      </c>
      <c r="G31" s="9">
        <v>567</v>
      </c>
      <c r="H31" s="2" t="s">
        <v>62</v>
      </c>
      <c r="I31" s="21"/>
      <c r="J31" s="21"/>
      <c r="K31" s="21"/>
      <c r="L31" s="21"/>
      <c r="M31" s="21"/>
    </row>
    <row r="32" spans="3:13" x14ac:dyDescent="0.2">
      <c r="C32" s="9">
        <v>427</v>
      </c>
      <c r="D32" s="2" t="s">
        <v>74</v>
      </c>
      <c r="E32" s="21" t="s">
        <v>58</v>
      </c>
      <c r="F32" s="1" t="str">
        <f>'2) Résumé'!F15:H15</f>
        <v>Orientation 2</v>
      </c>
      <c r="G32" s="9">
        <v>568</v>
      </c>
      <c r="H32" s="2" t="s">
        <v>62</v>
      </c>
      <c r="I32" s="21"/>
      <c r="J32" s="21"/>
      <c r="K32" s="21"/>
      <c r="L32" s="21"/>
      <c r="M32" s="21"/>
    </row>
    <row r="33" spans="3:13" x14ac:dyDescent="0.2">
      <c r="C33" s="9">
        <v>447</v>
      </c>
      <c r="D33" s="2" t="s">
        <v>74</v>
      </c>
      <c r="E33" s="21" t="s">
        <v>59</v>
      </c>
      <c r="F33" s="1" t="str">
        <f>'2) Résumé'!F16:H16</f>
        <v>AFP Peintre</v>
      </c>
      <c r="G33" s="9">
        <v>569</v>
      </c>
      <c r="H33" s="2" t="s">
        <v>52</v>
      </c>
      <c r="I33" s="21"/>
      <c r="J33" s="21"/>
      <c r="K33" s="21"/>
      <c r="L33" s="21"/>
      <c r="M33" s="21"/>
    </row>
    <row r="34" spans="3:13" x14ac:dyDescent="0.2">
      <c r="C34" s="9"/>
      <c r="D34" s="2"/>
      <c r="E34" s="21"/>
      <c r="F34" s="1" t="str">
        <f>'2) Résumé'!F17:H17</f>
        <v>CFC Cuisinier</v>
      </c>
      <c r="G34" s="9">
        <v>570</v>
      </c>
      <c r="H34" s="2" t="s">
        <v>52</v>
      </c>
      <c r="I34" s="21"/>
      <c r="J34" s="21"/>
      <c r="K34" s="21"/>
      <c r="L34" s="21"/>
      <c r="M34" s="21"/>
    </row>
    <row r="35" spans="3:13" x14ac:dyDescent="0.2">
      <c r="C35" s="9"/>
      <c r="D35" s="2"/>
      <c r="E35" s="21"/>
      <c r="F35" s="1" t="str">
        <f>'2) Résumé'!F18:H18</f>
        <v>SFIP</v>
      </c>
      <c r="G35" s="9">
        <v>571</v>
      </c>
      <c r="H35" s="2" t="s">
        <v>43</v>
      </c>
      <c r="I35" s="21"/>
      <c r="J35" s="21"/>
      <c r="K35" s="21"/>
      <c r="L35" s="21"/>
      <c r="M35" s="21"/>
    </row>
    <row r="36" spans="3:13" x14ac:dyDescent="0.2">
      <c r="C36" s="9">
        <v>460</v>
      </c>
      <c r="D36" s="2" t="s">
        <v>61</v>
      </c>
      <c r="E36" s="1" t="s">
        <v>111</v>
      </c>
      <c r="F36" s="1" t="str">
        <f>'2) Résumé'!F19:H19</f>
        <v>SRE</v>
      </c>
      <c r="G36" s="9">
        <v>577</v>
      </c>
      <c r="H36" s="2" t="s">
        <v>43</v>
      </c>
      <c r="I36" s="21"/>
      <c r="J36" s="21"/>
      <c r="K36" s="21"/>
      <c r="L36" s="21"/>
      <c r="M36" s="21"/>
    </row>
    <row r="37" spans="3:13" x14ac:dyDescent="0.2">
      <c r="C37" s="9">
        <v>470</v>
      </c>
      <c r="D37" s="2" t="s">
        <v>61</v>
      </c>
      <c r="E37" s="1" t="s">
        <v>56</v>
      </c>
      <c r="F37" s="1" t="str">
        <f>'2) Résumé'!F20:H20</f>
        <v>Coaching</v>
      </c>
      <c r="G37" s="9">
        <v>579</v>
      </c>
      <c r="H37" s="2" t="s">
        <v>43</v>
      </c>
      <c r="I37" s="21"/>
      <c r="J37" s="21"/>
      <c r="K37" s="21"/>
      <c r="L37" s="21"/>
      <c r="M37" s="21"/>
    </row>
    <row r="38" spans="3:13" x14ac:dyDescent="0.2">
      <c r="C38" s="9">
        <v>475</v>
      </c>
      <c r="D38" s="2" t="s">
        <v>61</v>
      </c>
      <c r="E38" s="1" t="s">
        <v>73</v>
      </c>
      <c r="F38" s="1" t="str">
        <f>'2) Résumé'!F21:H21</f>
        <v>Recherche d'emploi</v>
      </c>
      <c r="G38" s="9">
        <v>580</v>
      </c>
      <c r="H38" s="2" t="s">
        <v>43</v>
      </c>
      <c r="I38" s="21"/>
      <c r="J38" s="21"/>
      <c r="K38" s="21"/>
      <c r="L38" s="21"/>
      <c r="M38" s="21"/>
    </row>
    <row r="39" spans="3:13" x14ac:dyDescent="0.2">
      <c r="C39" s="9">
        <v>476</v>
      </c>
      <c r="D39" s="2" t="s">
        <v>61</v>
      </c>
      <c r="E39" s="1" t="s">
        <v>57</v>
      </c>
      <c r="F39" s="1" t="str">
        <f>'2) Résumé'!F22:H22</f>
        <v>Maintien en emploi</v>
      </c>
      <c r="G39" s="9">
        <v>584</v>
      </c>
      <c r="H39" s="2" t="s">
        <v>46</v>
      </c>
      <c r="I39" s="21"/>
      <c r="J39" s="21"/>
      <c r="K39" s="21"/>
      <c r="L39" s="21"/>
      <c r="M39" s="21"/>
    </row>
    <row r="40" spans="3:13" x14ac:dyDescent="0.2">
      <c r="C40" s="9">
        <v>477</v>
      </c>
      <c r="D40" s="2" t="s">
        <v>61</v>
      </c>
      <c r="E40" s="1" t="s">
        <v>58</v>
      </c>
      <c r="F40" s="1" t="str">
        <f>'2) Résumé'!F23:H23</f>
        <v>Autres</v>
      </c>
      <c r="G40" s="9">
        <v>587</v>
      </c>
      <c r="H40" s="2" t="s">
        <v>46</v>
      </c>
      <c r="I40" s="21"/>
      <c r="J40" s="21"/>
      <c r="K40" s="21"/>
      <c r="L40" s="21"/>
      <c r="M40" s="21"/>
    </row>
    <row r="41" spans="3:13" x14ac:dyDescent="0.2">
      <c r="C41" s="9">
        <v>500</v>
      </c>
      <c r="D41" s="2" t="s">
        <v>61</v>
      </c>
      <c r="E41" s="1" t="s">
        <v>60</v>
      </c>
      <c r="F41" s="1" t="str">
        <f>'2) Résumé'!F24:H24</f>
        <v>A modifier par le prestataire si nécessaire</v>
      </c>
      <c r="G41" s="9">
        <v>590</v>
      </c>
      <c r="H41" s="2" t="s">
        <v>46</v>
      </c>
      <c r="I41" s="21"/>
      <c r="J41" s="21"/>
      <c r="K41" s="21"/>
      <c r="L41" s="21"/>
      <c r="M41" s="21"/>
    </row>
    <row r="42" spans="3:13" x14ac:dyDescent="0.2">
      <c r="C42" s="9">
        <v>538</v>
      </c>
      <c r="D42" s="2" t="s">
        <v>62</v>
      </c>
      <c r="E42" s="1" t="s">
        <v>40</v>
      </c>
      <c r="F42" s="1" t="str">
        <f>'2) Résumé'!F25:H25</f>
        <v>A modifier par le prestataire si nécessaire</v>
      </c>
      <c r="G42" s="9">
        <v>591</v>
      </c>
      <c r="H42" s="2" t="s">
        <v>46</v>
      </c>
      <c r="I42" s="21"/>
      <c r="J42" s="21"/>
      <c r="K42" s="21"/>
      <c r="L42" s="21"/>
      <c r="M42" s="21"/>
    </row>
    <row r="43" spans="3:13" x14ac:dyDescent="0.2">
      <c r="C43" s="9">
        <v>539</v>
      </c>
      <c r="D43" s="2" t="s">
        <v>62</v>
      </c>
      <c r="E43" s="1" t="s">
        <v>41</v>
      </c>
      <c r="G43" s="9">
        <v>592</v>
      </c>
      <c r="H43" s="2" t="s">
        <v>46</v>
      </c>
      <c r="I43" s="21"/>
      <c r="J43" s="21"/>
      <c r="K43" s="21"/>
      <c r="L43" s="21"/>
      <c r="M43" s="21"/>
    </row>
    <row r="44" spans="3:13" x14ac:dyDescent="0.2">
      <c r="C44" s="9">
        <v>540</v>
      </c>
      <c r="D44" s="2" t="s">
        <v>62</v>
      </c>
      <c r="E44" s="1" t="s">
        <v>63</v>
      </c>
      <c r="G44" s="9">
        <v>531</v>
      </c>
      <c r="H44" s="2" t="s">
        <v>52</v>
      </c>
      <c r="I44" s="21"/>
      <c r="J44" s="21"/>
      <c r="K44" s="21"/>
      <c r="L44" s="21"/>
      <c r="M44" s="21"/>
    </row>
    <row r="45" spans="3:13" x14ac:dyDescent="0.2">
      <c r="C45" s="9">
        <v>543</v>
      </c>
      <c r="D45" s="2" t="s">
        <v>62</v>
      </c>
      <c r="E45" s="1" t="s">
        <v>64</v>
      </c>
      <c r="G45" s="9">
        <v>532</v>
      </c>
      <c r="H45" s="2" t="s">
        <v>52</v>
      </c>
      <c r="I45" s="21"/>
      <c r="J45" s="21"/>
      <c r="K45" s="21"/>
      <c r="L45" s="21"/>
      <c r="M45" s="21"/>
    </row>
    <row r="46" spans="3:13" x14ac:dyDescent="0.2">
      <c r="C46" s="9">
        <v>544</v>
      </c>
      <c r="D46" s="2" t="s">
        <v>62</v>
      </c>
      <c r="E46" s="1" t="s">
        <v>65</v>
      </c>
      <c r="G46" s="9">
        <v>533</v>
      </c>
      <c r="H46" s="2" t="s">
        <v>52</v>
      </c>
      <c r="I46" s="21"/>
      <c r="J46" s="21"/>
      <c r="K46" s="21"/>
      <c r="L46" s="21"/>
      <c r="M46" s="21"/>
    </row>
    <row r="47" spans="3:13" x14ac:dyDescent="0.2">
      <c r="C47" s="10"/>
      <c r="D47" s="10"/>
      <c r="G47" s="9">
        <v>410</v>
      </c>
      <c r="H47" s="2" t="s">
        <v>74</v>
      </c>
      <c r="I47" s="21"/>
      <c r="J47" s="21"/>
      <c r="K47" s="21"/>
      <c r="L47" s="21"/>
      <c r="M47" s="21"/>
    </row>
    <row r="48" spans="3:13" x14ac:dyDescent="0.2">
      <c r="C48" s="10"/>
      <c r="D48" s="10"/>
      <c r="G48" s="9">
        <v>420</v>
      </c>
      <c r="H48" s="2" t="s">
        <v>74</v>
      </c>
      <c r="I48" s="21"/>
      <c r="J48" s="21"/>
      <c r="K48" s="21"/>
      <c r="L48" s="21"/>
      <c r="M48" s="21"/>
    </row>
    <row r="49" spans="3:13" x14ac:dyDescent="0.2">
      <c r="C49" s="10"/>
      <c r="D49" s="10"/>
      <c r="G49" s="9">
        <v>425</v>
      </c>
      <c r="H49" s="2" t="s">
        <v>74</v>
      </c>
      <c r="I49" s="21"/>
      <c r="J49" s="21"/>
      <c r="K49" s="21"/>
      <c r="L49" s="21"/>
      <c r="M49" s="21"/>
    </row>
    <row r="50" spans="3:13" x14ac:dyDescent="0.2">
      <c r="C50" s="10"/>
      <c r="D50" s="10"/>
      <c r="G50" s="9">
        <v>426</v>
      </c>
      <c r="H50" s="2" t="s">
        <v>74</v>
      </c>
      <c r="I50" s="21"/>
      <c r="J50" s="21"/>
      <c r="K50" s="21"/>
      <c r="L50" s="21"/>
      <c r="M50" s="21"/>
    </row>
    <row r="51" spans="3:13" x14ac:dyDescent="0.2">
      <c r="C51" s="10"/>
      <c r="D51" s="10"/>
      <c r="G51" s="9">
        <v>427</v>
      </c>
      <c r="H51" s="2" t="s">
        <v>74</v>
      </c>
      <c r="I51" s="21"/>
      <c r="J51" s="21"/>
      <c r="K51" s="21"/>
      <c r="L51" s="21"/>
      <c r="M51" s="21"/>
    </row>
    <row r="52" spans="3:13" x14ac:dyDescent="0.2">
      <c r="C52" s="10"/>
      <c r="D52" s="10"/>
      <c r="G52" s="9">
        <v>447</v>
      </c>
      <c r="H52" s="2" t="s">
        <v>74</v>
      </c>
      <c r="I52" s="21"/>
      <c r="J52" s="21"/>
      <c r="K52" s="21"/>
      <c r="L52" s="21"/>
      <c r="M52" s="21"/>
    </row>
    <row r="53" spans="3:13" x14ac:dyDescent="0.2">
      <c r="C53" s="10"/>
      <c r="D53" s="10"/>
      <c r="G53" s="9">
        <v>460</v>
      </c>
      <c r="H53" s="2" t="s">
        <v>61</v>
      </c>
      <c r="I53" s="21"/>
      <c r="J53" s="21"/>
      <c r="K53" s="21"/>
      <c r="L53" s="21"/>
      <c r="M53" s="21"/>
    </row>
    <row r="54" spans="3:13" x14ac:dyDescent="0.2">
      <c r="C54" s="10"/>
      <c r="D54" s="10"/>
      <c r="G54" s="9">
        <v>470</v>
      </c>
      <c r="H54" s="2" t="s">
        <v>61</v>
      </c>
      <c r="I54" s="21"/>
      <c r="J54" s="21"/>
      <c r="K54" s="21"/>
      <c r="L54" s="21"/>
      <c r="M54" s="21"/>
    </row>
    <row r="55" spans="3:13" x14ac:dyDescent="0.2">
      <c r="C55" s="10"/>
      <c r="D55" s="10"/>
      <c r="G55" s="9">
        <v>475</v>
      </c>
      <c r="H55" s="2" t="s">
        <v>61</v>
      </c>
      <c r="I55" s="21"/>
      <c r="J55" s="21"/>
      <c r="K55" s="21"/>
      <c r="L55" s="21"/>
      <c r="M55" s="21"/>
    </row>
    <row r="56" spans="3:13" x14ac:dyDescent="0.2">
      <c r="C56" s="10"/>
      <c r="D56" s="10"/>
      <c r="G56" s="9">
        <v>476</v>
      </c>
      <c r="H56" s="2" t="s">
        <v>61</v>
      </c>
      <c r="I56" s="21"/>
      <c r="J56" s="21"/>
      <c r="K56" s="21"/>
      <c r="L56" s="21"/>
      <c r="M56" s="21"/>
    </row>
    <row r="57" spans="3:13" x14ac:dyDescent="0.2">
      <c r="C57" s="10"/>
      <c r="D57" s="10"/>
      <c r="G57" s="9">
        <v>477</v>
      </c>
      <c r="H57" s="2" t="s">
        <v>61</v>
      </c>
      <c r="I57" s="21"/>
      <c r="J57" s="21"/>
      <c r="K57" s="21"/>
      <c r="L57" s="21"/>
      <c r="M57" s="21"/>
    </row>
    <row r="58" spans="3:13" x14ac:dyDescent="0.2">
      <c r="C58" s="10"/>
      <c r="D58" s="10"/>
      <c r="G58" s="9">
        <v>500</v>
      </c>
      <c r="H58" s="2" t="s">
        <v>61</v>
      </c>
      <c r="I58" s="21"/>
      <c r="J58" s="21"/>
      <c r="K58" s="21"/>
      <c r="L58" s="21"/>
      <c r="M58" s="21"/>
    </row>
    <row r="59" spans="3:13" x14ac:dyDescent="0.2">
      <c r="C59" s="10"/>
      <c r="D59" s="10"/>
      <c r="G59" s="9">
        <v>538</v>
      </c>
      <c r="H59" s="2" t="s">
        <v>62</v>
      </c>
      <c r="I59" s="21"/>
      <c r="J59" s="21"/>
      <c r="K59" s="21"/>
      <c r="L59" s="21"/>
      <c r="M59" s="21"/>
    </row>
    <row r="60" spans="3:13" x14ac:dyDescent="0.2">
      <c r="C60" s="10"/>
      <c r="D60" s="10"/>
      <c r="G60" s="9">
        <v>539</v>
      </c>
      <c r="H60" s="2" t="s">
        <v>62</v>
      </c>
      <c r="I60" s="21"/>
      <c r="J60" s="21"/>
      <c r="K60" s="21"/>
      <c r="L60" s="21"/>
      <c r="M60" s="21"/>
    </row>
    <row r="61" spans="3:13" x14ac:dyDescent="0.2">
      <c r="C61" s="10"/>
      <c r="D61" s="10"/>
      <c r="G61" s="9">
        <v>540</v>
      </c>
      <c r="H61" s="2" t="s">
        <v>62</v>
      </c>
      <c r="I61" s="21"/>
      <c r="J61" s="21"/>
      <c r="K61" s="21"/>
      <c r="L61" s="21"/>
      <c r="M61" s="21"/>
    </row>
    <row r="62" spans="3:13" x14ac:dyDescent="0.2">
      <c r="C62" s="10"/>
      <c r="D62" s="10"/>
      <c r="G62" s="9">
        <v>543</v>
      </c>
      <c r="H62" s="2" t="s">
        <v>62</v>
      </c>
      <c r="I62" s="21"/>
      <c r="J62" s="21"/>
      <c r="K62" s="21"/>
      <c r="L62" s="21"/>
      <c r="M62" s="21"/>
    </row>
    <row r="63" spans="3:13" x14ac:dyDescent="0.2">
      <c r="C63" s="10"/>
      <c r="D63" s="10"/>
      <c r="G63" s="9">
        <v>544</v>
      </c>
      <c r="H63" s="2" t="s">
        <v>62</v>
      </c>
      <c r="I63" s="21"/>
      <c r="J63" s="21"/>
      <c r="K63" s="21"/>
      <c r="L63" s="21"/>
      <c r="M63" s="21"/>
    </row>
    <row r="64" spans="3:13" x14ac:dyDescent="0.2">
      <c r="C64" s="10"/>
      <c r="D64" s="10"/>
      <c r="G64" s="21"/>
      <c r="H64" s="21"/>
      <c r="I64" s="21"/>
      <c r="J64" s="21"/>
      <c r="K64" s="21"/>
      <c r="L64" s="21"/>
      <c r="M64" s="21"/>
    </row>
    <row r="65" spans="3:13" x14ac:dyDescent="0.2">
      <c r="C65" s="10"/>
      <c r="D65" s="10"/>
      <c r="G65" s="21"/>
      <c r="H65" s="21"/>
      <c r="I65" s="21"/>
      <c r="J65" s="21"/>
      <c r="K65" s="21"/>
      <c r="L65" s="21"/>
      <c r="M65" s="21"/>
    </row>
    <row r="66" spans="3:13" x14ac:dyDescent="0.2">
      <c r="C66" s="10"/>
      <c r="D66" s="10"/>
    </row>
    <row r="67" spans="3:13" x14ac:dyDescent="0.2">
      <c r="C67" s="10"/>
      <c r="D67" s="10"/>
    </row>
    <row r="68" spans="3:13" x14ac:dyDescent="0.2">
      <c r="C68" s="10"/>
      <c r="D68" s="10"/>
    </row>
    <row r="69" spans="3:13" x14ac:dyDescent="0.2">
      <c r="C69" s="10"/>
      <c r="D69" s="10"/>
    </row>
    <row r="70" spans="3:13" x14ac:dyDescent="0.2">
      <c r="C70" s="10"/>
      <c r="D70" s="10"/>
    </row>
    <row r="71" spans="3:13" x14ac:dyDescent="0.2">
      <c r="C71" s="10"/>
      <c r="D71" s="10"/>
    </row>
    <row r="72" spans="3:13" x14ac:dyDescent="0.2">
      <c r="C72" s="10"/>
      <c r="D72" s="10"/>
    </row>
    <row r="73" spans="3:13" x14ac:dyDescent="0.2">
      <c r="C73" s="10"/>
      <c r="D73" s="10"/>
    </row>
    <row r="74" spans="3:13" x14ac:dyDescent="0.2">
      <c r="C74" s="10"/>
      <c r="D74" s="10"/>
    </row>
    <row r="75" spans="3:13" x14ac:dyDescent="0.2">
      <c r="C75" s="10"/>
      <c r="D75" s="10"/>
    </row>
    <row r="76" spans="3:13" x14ac:dyDescent="0.2">
      <c r="C76" s="10"/>
      <c r="D76" s="10"/>
    </row>
    <row r="77" spans="3:13" x14ac:dyDescent="0.2">
      <c r="C77" s="10"/>
      <c r="D77" s="10"/>
    </row>
    <row r="78" spans="3:13" x14ac:dyDescent="0.2">
      <c r="C78" s="10"/>
      <c r="D78" s="10"/>
    </row>
    <row r="79" spans="3:13" x14ac:dyDescent="0.2">
      <c r="C79" s="10"/>
      <c r="D79" s="10"/>
    </row>
    <row r="80" spans="3:13" x14ac:dyDescent="0.2">
      <c r="C80" s="10"/>
      <c r="D80" s="10"/>
    </row>
    <row r="81" spans="3:4" x14ac:dyDescent="0.2">
      <c r="C81" s="10"/>
      <c r="D81" s="10"/>
    </row>
    <row r="82" spans="3:4" x14ac:dyDescent="0.2">
      <c r="C82" s="10"/>
      <c r="D82" s="10"/>
    </row>
    <row r="83" spans="3:4" x14ac:dyDescent="0.2">
      <c r="C83" s="10"/>
      <c r="D83" s="10"/>
    </row>
    <row r="84" spans="3:4" x14ac:dyDescent="0.2">
      <c r="C84" s="10"/>
      <c r="D84" s="10"/>
    </row>
    <row r="85" spans="3:4" x14ac:dyDescent="0.2">
      <c r="C85" s="10"/>
      <c r="D85" s="10"/>
    </row>
    <row r="86" spans="3:4" x14ac:dyDescent="0.2">
      <c r="C86" s="10"/>
      <c r="D86" s="10"/>
    </row>
    <row r="87" spans="3:4" x14ac:dyDescent="0.2">
      <c r="C87" s="10"/>
      <c r="D87" s="10"/>
    </row>
    <row r="88" spans="3:4" x14ac:dyDescent="0.2">
      <c r="C88" s="10"/>
      <c r="D88" s="10"/>
    </row>
    <row r="89" spans="3:4" x14ac:dyDescent="0.2">
      <c r="C89" s="10"/>
      <c r="D89" s="10"/>
    </row>
    <row r="90" spans="3:4" x14ac:dyDescent="0.2">
      <c r="C90" s="10"/>
      <c r="D90" s="10"/>
    </row>
    <row r="91" spans="3:4" x14ac:dyDescent="0.2">
      <c r="C91" s="10"/>
      <c r="D91" s="10"/>
    </row>
    <row r="92" spans="3:4" x14ac:dyDescent="0.2">
      <c r="C92" s="10"/>
      <c r="D92" s="10"/>
    </row>
    <row r="93" spans="3:4" x14ac:dyDescent="0.2">
      <c r="C93" s="10"/>
      <c r="D93" s="10"/>
    </row>
    <row r="94" spans="3:4" x14ac:dyDescent="0.2">
      <c r="C94" s="10"/>
      <c r="D94" s="10"/>
    </row>
    <row r="95" spans="3:4" x14ac:dyDescent="0.2">
      <c r="C95" s="10"/>
      <c r="D95" s="10"/>
    </row>
    <row r="96" spans="3:4" x14ac:dyDescent="0.2">
      <c r="C96" s="10"/>
      <c r="D96" s="10"/>
    </row>
    <row r="97" spans="3:4" x14ac:dyDescent="0.2">
      <c r="C97" s="10"/>
      <c r="D97" s="10"/>
    </row>
    <row r="98" spans="3:4" x14ac:dyDescent="0.2">
      <c r="C98" s="10"/>
      <c r="D98" s="10"/>
    </row>
    <row r="99" spans="3:4" x14ac:dyDescent="0.2">
      <c r="C99" s="10"/>
      <c r="D99" s="10"/>
    </row>
    <row r="100" spans="3:4" x14ac:dyDescent="0.2">
      <c r="C100" s="10"/>
      <c r="D100" s="10"/>
    </row>
    <row r="101" spans="3:4" x14ac:dyDescent="0.2">
      <c r="C101" s="10"/>
      <c r="D101" s="10"/>
    </row>
    <row r="102" spans="3:4" x14ac:dyDescent="0.2">
      <c r="C102" s="10"/>
      <c r="D102" s="10"/>
    </row>
    <row r="103" spans="3:4" x14ac:dyDescent="0.2">
      <c r="C103" s="10"/>
      <c r="D103" s="10"/>
    </row>
    <row r="104" spans="3:4" x14ac:dyDescent="0.2">
      <c r="C104" s="10"/>
      <c r="D104" s="10"/>
    </row>
    <row r="105" spans="3:4" x14ac:dyDescent="0.2">
      <c r="C105" s="10"/>
      <c r="D105" s="10"/>
    </row>
    <row r="106" spans="3:4" x14ac:dyDescent="0.2">
      <c r="C106" s="10"/>
      <c r="D106" s="10"/>
    </row>
    <row r="107" spans="3:4" x14ac:dyDescent="0.2">
      <c r="C107" s="10"/>
      <c r="D107" s="10"/>
    </row>
    <row r="108" spans="3:4" x14ac:dyDescent="0.2">
      <c r="C108" s="10"/>
      <c r="D108" s="10"/>
    </row>
    <row r="109" spans="3:4" x14ac:dyDescent="0.2">
      <c r="C109" s="10"/>
      <c r="D109" s="10"/>
    </row>
    <row r="110" spans="3:4" x14ac:dyDescent="0.2">
      <c r="C110" s="10"/>
      <c r="D110" s="10"/>
    </row>
    <row r="111" spans="3:4" x14ac:dyDescent="0.2">
      <c r="C111" s="10"/>
      <c r="D111" s="10"/>
    </row>
    <row r="112" spans="3:4" x14ac:dyDescent="0.2">
      <c r="C112" s="10"/>
      <c r="D112" s="10"/>
    </row>
    <row r="113" spans="3:4" x14ac:dyDescent="0.2">
      <c r="C113" s="10"/>
      <c r="D113" s="10"/>
    </row>
    <row r="114" spans="3:4" x14ac:dyDescent="0.2">
      <c r="C114" s="10"/>
      <c r="D114" s="10"/>
    </row>
    <row r="115" spans="3:4" x14ac:dyDescent="0.2">
      <c r="C115" s="10"/>
      <c r="D115" s="10"/>
    </row>
    <row r="116" spans="3:4" x14ac:dyDescent="0.2">
      <c r="C116" s="10"/>
      <c r="D116" s="10"/>
    </row>
    <row r="117" spans="3:4" x14ac:dyDescent="0.2">
      <c r="C117" s="10"/>
      <c r="D117" s="10"/>
    </row>
    <row r="118" spans="3:4" x14ac:dyDescent="0.2">
      <c r="C118" s="10"/>
      <c r="D118" s="10"/>
    </row>
    <row r="119" spans="3:4" x14ac:dyDescent="0.2">
      <c r="C119" s="10"/>
      <c r="D119" s="10"/>
    </row>
    <row r="120" spans="3:4" x14ac:dyDescent="0.2">
      <c r="C120" s="10"/>
      <c r="D120" s="10"/>
    </row>
    <row r="121" spans="3:4" x14ac:dyDescent="0.2">
      <c r="C121" s="10"/>
      <c r="D121" s="10"/>
    </row>
    <row r="122" spans="3:4" x14ac:dyDescent="0.2">
      <c r="C122" s="10"/>
      <c r="D122" s="10"/>
    </row>
    <row r="123" spans="3:4" x14ac:dyDescent="0.2">
      <c r="C123" s="10"/>
      <c r="D123" s="10"/>
    </row>
  </sheetData>
  <sheetProtection algorithmName="SHA-512" hashValue="F2sHUK1OyVKkHXTjFcbxMxysZHlLoE3pB7tLx2LRmBaBjcDe1bgimbmniju5DZjsjfvrqnKECTZuUc0ba5kF1w==" saltValue="WGfwPVwwkRM+2UDQkfW2cg==" spinCount="100000" sheet="1" objects="1" scenarios="1"/>
  <mergeCells count="1">
    <mergeCell ref="B1:G2"/>
  </mergeCells>
  <pageMargins left="0.70866141732283472" right="0.70866141732283472" top="1.1417322834645669" bottom="0.98425196850393704" header="0.31496062992125984" footer="0.31496062992125984"/>
  <pageSetup paperSize="9" orientation="portrait" r:id="rId1"/>
  <headerFooter>
    <oddHeader>&amp;L&amp;G</oddHeader>
    <oddFooter>&amp;L&amp;"Arial,Normal"&amp;9Avenue du Général-Guisan 8 - 1800 Vevey
Tél. 021 925 24 24
wwww.aivd.ch&amp;R&amp;"Arial,Normal"&amp;9Page &amp;P sur &amp;N</oddFooter>
    <firstHeader>&amp;L&amp;K00-047&amp;G
&amp;"Arial,Normal"&amp;8Avenue du Général-Guisan 8
1800 Vevey</firstHeader>
    <firstFooter>&amp;C&amp;"Arial,Normal"&amp;8&amp;K00-049page &amp;P de &amp;N&amp;R&amp;"Arial,Normal"&amp;8&amp;K00-048Office de l'assurance-invalidité pour le canton de&amp;"-,Normal" &amp;"Arial,Normal"Vaud
Tél. 021 925 24 24, Fax 021 925 24 25
www.aivd.ch</first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Report</vt:lpstr>
      <vt:lpstr>2) Résumé</vt:lpstr>
      <vt:lpstr>3) Statistiques</vt:lpstr>
      <vt:lpstr>4) Statistiques ventilées</vt:lpstr>
      <vt:lpstr>5) Aide</vt:lpstr>
      <vt:lpstr>Base de données</vt:lpstr>
      <vt:lpstr>Instruction_courte</vt:lpstr>
      <vt:lpstr>Liste</vt:lpstr>
    </vt:vector>
  </TitlesOfParts>
  <Company>Groupe Informatique Latin AI (GILAI)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Krenar KQIKU</dc:creator>
  <cp:lastModifiedBy>Krenar KQIKU</cp:lastModifiedBy>
  <cp:lastPrinted>2024-02-07T14:58:34Z</cp:lastPrinted>
  <dcterms:created xsi:type="dcterms:W3CDTF">2014-06-03T07:12:02Z</dcterms:created>
  <dcterms:modified xsi:type="dcterms:W3CDTF">2024-06-05T08:28:12Z</dcterms:modified>
</cp:coreProperties>
</file>